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2.xml" ContentType="application/vnd.openxmlformats-officedocument.drawing+xml"/>
  <Override PartName="/xl/worksheets/sheet33.xml" ContentType="application/vnd.openxmlformats-officedocument.spreadsheetml.worksheet+xml"/>
  <Override PartName="/xl/drawings/drawing3.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445" windowWidth="15480" windowHeight="5490" tabRatio="864" activeTab="0"/>
  </bookViews>
  <sheets>
    <sheet name="Πρώτη σελίδα" sheetId="1" r:id="rId1"/>
    <sheet name="1. Αίτηση" sheetId="2" r:id="rId2"/>
    <sheet name="Γενικά Δικαιολογητικά" sheetId="3" r:id="rId3"/>
    <sheet name="2.1.1 Αναλυτ.ΑίτησηΩς6η" sheetId="4" r:id="rId4"/>
    <sheet name="2.1.2 Βαθμίδα ΜΕΚ 7ης" sheetId="5" r:id="rId5"/>
    <sheet name="2.2 Πίνακας Στελεχών" sheetId="6" r:id="rId6"/>
    <sheet name="3.1 Κατανομή Εμπειρίας " sheetId="7" r:id="rId7"/>
    <sheet name="3.2 Συνολική Εμπειρία" sheetId="8" r:id="rId8"/>
    <sheet name="3.2.1. Ανάλυση Εμπειρίας'Εργων" sheetId="9" r:id="rId9"/>
    <sheet name="4.1 Κεφάλαια" sheetId="10" r:id="rId10"/>
    <sheet name="4.2 Πάγια" sheetId="11" r:id="rId11"/>
    <sheet name="4.2.1 Α ΟΙΚΟΠΕΔΑ" sheetId="12" r:id="rId12"/>
    <sheet name="4.2.1 Β ΚΤΙΡΙΑ" sheetId="13" r:id="rId13"/>
    <sheet name="4.2.2 Ανάλυση Οικοπέδων" sheetId="14" r:id="rId14"/>
    <sheet name="4.2.3 Ανάλυση Κτιρίων" sheetId="15" r:id="rId15"/>
    <sheet name="4.2.4.Α. Εξοπλισμός Αναπ x 1.3" sheetId="16" r:id="rId16"/>
    <sheet name="4.2.4.Β. Εξοπλισμός Εκτίμηση" sheetId="17" r:id="rId17"/>
    <sheet name="4.2.5 Εξοπλισμός Κξιών" sheetId="18" r:id="rId18"/>
    <sheet name="4.2.5.Α Εξοπλισμός Αν ΚΞx 1,3" sheetId="19" r:id="rId19"/>
    <sheet name="4.2.5.Β Εξοπλισμός Εκτίμ  ΚΞ" sheetId="20" r:id="rId20"/>
    <sheet name="4.2.6 Leasing ΚΤΙΡΙΩΝ" sheetId="21" r:id="rId21"/>
    <sheet name="4.2.7.Α Leasing ΕΞΟΠ-ΣΜΟΥ ΙΔΙΑΣ" sheetId="22" r:id="rId22"/>
    <sheet name="4.2.7.Β Leasing ΕΞΟΠΛΙΣΜΟΥ  ΚΞ" sheetId="23" r:id="rId23"/>
    <sheet name="5. Δείκτες Βιωσιμότητας" sheetId="24" r:id="rId24"/>
    <sheet name="6 Τύπος Κατάταξης α1" sheetId="25" r:id="rId25"/>
    <sheet name="7. Τύπος Κατάταξης α2" sheetId="26" r:id="rId26"/>
    <sheet name="8. Τύπος Κατάταξης α3" sheetId="27" r:id="rId27"/>
    <sheet name="9. Τύπος Κατάταξης β1" sheetId="28" r:id="rId28"/>
    <sheet name="10. Τύπος Κατάταξης β2" sheetId="29" r:id="rId29"/>
    <sheet name="11. Τύπος Κατάταξης β3" sheetId="30" r:id="rId30"/>
    <sheet name="12. Εξαγωγή Συντελεστη Γ" sheetId="31" r:id="rId31"/>
    <sheet name="13. Εφαρμογή Τύπου Κατάταξης" sheetId="32" r:id="rId32"/>
    <sheet name="14. Υπευθ_Δήλωση" sheetId="33" r:id="rId33"/>
    <sheet name="15. ΕΛΑΧ_ΟΡΙΑ_ΣΤΕΛΕΧΩΣΗΣ" sheetId="34" r:id="rId34"/>
    <sheet name="16. Βεβαίωση ΣΤ" sheetId="35" r:id="rId35"/>
  </sheets>
  <definedNames>
    <definedName name="_xlnm.Print_Area" localSheetId="1">'1. Αίτηση'!$A$1:$AG$65</definedName>
    <definedName name="_xlnm.Print_Area" localSheetId="28">'10. Τύπος Κατάταξης β2'!$A$1:$P$39</definedName>
    <definedName name="_xlnm.Print_Area" localSheetId="29">'11. Τύπος Κατάταξης β3'!$A$1:$O$26</definedName>
    <definedName name="_xlnm.Print_Area" localSheetId="30">'12. Εξαγωγή Συντελεστη Γ'!$A$1:$AV$15</definedName>
    <definedName name="_xlnm.Print_Area" localSheetId="31">'13. Εφαρμογή Τύπου Κατάταξης'!$A$1:$AZ$46</definedName>
    <definedName name="_xlnm.Print_Area" localSheetId="3">'2.1.1 Αναλυτ.ΑίτησηΩς6η'!$A$1:$N$34</definedName>
    <definedName name="_xlnm.Print_Area" localSheetId="4">'2.1.2 Βαθμίδα ΜΕΚ 7ης'!$A$1:$I$39</definedName>
    <definedName name="_xlnm.Print_Area" localSheetId="5">'2.2 Πίνακας Στελεχών'!$A$1:$R$34</definedName>
    <definedName name="_xlnm.Print_Area" localSheetId="6">'3.1 Κατανομή Εμπειρίας '!$A$1:$X$114</definedName>
    <definedName name="_xlnm.Print_Area" localSheetId="8">'3.2.1. Ανάλυση Εμπειρίας''Εργων'!$A$1:$BU$480</definedName>
    <definedName name="_xlnm.Print_Area" localSheetId="9">'4.1 Κεφάλαια'!$A$1:$AA$37</definedName>
    <definedName name="_xlnm.Print_Area" localSheetId="10">'4.2 Πάγια'!$A$1:$AH$43</definedName>
    <definedName name="_xlnm.Print_Area" localSheetId="11">'4.2.1 Α ΟΙΚΟΠΕΔΑ'!$A$1:$I$70</definedName>
    <definedName name="_xlnm.Print_Area" localSheetId="12">'4.2.1 Β ΚΤΙΡΙΑ'!$1:$94</definedName>
    <definedName name="_xlnm.Print_Area" localSheetId="13">'4.2.2 Ανάλυση Οικοπέδων'!$A$1:$L$29</definedName>
    <definedName name="_xlnm.Print_Area" localSheetId="14">'4.2.3 Ανάλυση Κτιρίων'!$A$1:$Q$31</definedName>
    <definedName name="_xlnm.Print_Area" localSheetId="15">'4.2.4.Α. Εξοπλισμός Αναπ x 1.3'!$A$1:$M$328</definedName>
    <definedName name="_xlnm.Print_Area" localSheetId="16">'4.2.4.Β. Εξοπλισμός Εκτίμηση'!$A$1:$L$164</definedName>
    <definedName name="_xlnm.Print_Area" localSheetId="18">'4.2.5.Α Εξοπλισμός Αν ΚΞx 1,3'!$A$1:$L$83</definedName>
    <definedName name="_xlnm.Print_Area" localSheetId="19">'4.2.5.Β Εξοπλισμός Εκτίμ  ΚΞ'!$A$1:$L$80</definedName>
    <definedName name="_xlnm.Print_Area" localSheetId="20">'4.2.6 Leasing ΚΤΙΡΙΩΝ'!$A$1:$E$63</definedName>
    <definedName name="_xlnm.Print_Area" localSheetId="21">'4.2.7.Α Leasing ΕΞΟΠ-ΣΜΟΥ ΙΔΙΑΣ'!$A$1:$K$65</definedName>
    <definedName name="_xlnm.Print_Area" localSheetId="22">'4.2.7.Β Leasing ΕΞΟΠΛΙΣΜΟΥ  ΚΞ'!$A$1:$L$76</definedName>
    <definedName name="_xlnm.Print_Area" localSheetId="23">'5. Δείκτες Βιωσιμότητας'!$A$1:$O$46</definedName>
    <definedName name="_xlnm.Print_Area" localSheetId="24">'6 Τύπος Κατάταξης α1'!#REF!</definedName>
    <definedName name="_xlnm.Print_Area" localSheetId="25">'7. Τύπος Κατάταξης α2'!$A$1:$T$43</definedName>
    <definedName name="_xlnm.Print_Area" localSheetId="26">'8. Τύπος Κατάταξης α3'!$A$1:$T$43</definedName>
    <definedName name="_xlnm.Print_Area" localSheetId="27">'9. Τύπος Κατάταξης β1'!#REF!</definedName>
    <definedName name="_xlnm.Print_Titles" localSheetId="34">'16. Βεβαίωση ΣΤ'!$1:$5</definedName>
    <definedName name="_xlnm.Print_Titles" localSheetId="3">'2.1.1 Αναλυτ.ΑίτησηΩς6η'!$1:$9</definedName>
    <definedName name="_xlnm.Print_Titles" localSheetId="4">'2.1.2 Βαθμίδα ΜΕΚ 7ης'!$1:$5</definedName>
    <definedName name="_xlnm.Print_Titles" localSheetId="5">'2.2 Πίνακας Στελεχών'!$2:$5</definedName>
    <definedName name="_xlnm.Print_Titles" localSheetId="11">'4.2.1 Α ΟΙΚΟΠΕΔΑ'!$1:$8</definedName>
    <definedName name="_xlnm.Print_Titles" localSheetId="12">'4.2.1 Β ΚΤΙΡΙΑ'!$1:$7</definedName>
    <definedName name="_xlnm.Print_Titles" localSheetId="13">'4.2.2 Ανάλυση Οικοπέδων'!$1:$6</definedName>
    <definedName name="_xlnm.Print_Titles" localSheetId="14">'4.2.3 Ανάλυση Κτιρίων'!$1:$6</definedName>
    <definedName name="_xlnm.Print_Titles" localSheetId="15">'4.2.4.Α. Εξοπλισμός Αναπ x 1.3'!$1:$3</definedName>
    <definedName name="_xlnm.Print_Titles" localSheetId="16">'4.2.4.Β. Εξοπλισμός Εκτίμηση'!$1:$3</definedName>
    <definedName name="_xlnm.Print_Titles" localSheetId="17">'4.2.5 Εξοπλισμός Κξιών'!$1:$6</definedName>
    <definedName name="_xlnm.Print_Titles" localSheetId="18">'4.2.5.Α Εξοπλισμός Αν ΚΞx 1,3'!$1:$10</definedName>
    <definedName name="_xlnm.Print_Titles" localSheetId="19">'4.2.5.Β Εξοπλισμός Εκτίμ  ΚΞ'!$1:$10</definedName>
    <definedName name="_xlnm.Print_Titles" localSheetId="20">'4.2.6 Leasing ΚΤΙΡΙΩΝ'!$1:$4</definedName>
    <definedName name="_xlnm.Print_Titles" localSheetId="21">'4.2.7.Α Leasing ΕΞΟΠ-ΣΜΟΥ ΙΔΙΑΣ'!$1:$4</definedName>
    <definedName name="_xlnm.Print_Titles" localSheetId="22">'4.2.7.Β Leasing ΕΞΟΠΛΙΣΜΟΥ  ΚΞ'!$1:$4</definedName>
  </definedNames>
  <calcPr fullCalcOnLoad="1"/>
</workbook>
</file>

<file path=xl/sharedStrings.xml><?xml version="1.0" encoding="utf-8"?>
<sst xmlns="http://schemas.openxmlformats.org/spreadsheetml/2006/main" count="1729" uniqueCount="751">
  <si>
    <t>4. Όπως βεβαιώνεται από συμβολαιογράφο σε φύλλα υπολογισμού αντικειμενικής αξίας.</t>
  </si>
  <si>
    <t>5. Όπως προκύπτει από Εκτίμηση από Πιστοποιημένο Εκτιμητή εγγεγραμμένο στο αντίστοιχο Μητρώο του Υπουργείου Οικονομικών που  δημοσιεύεται στην ιστοσελίδα του Υπουργείου Οικονομικών</t>
  </si>
  <si>
    <t>………………………………………….  Την  ..…./….../………...</t>
  </si>
  <si>
    <t>ο  ΟΡΚΩΤΟΣ ΕΛΕΓΚΤΗΣ ΛΟΓΙΣΤΗΣ</t>
  </si>
  <si>
    <r>
      <t xml:space="preserve">Ίδια Κεφάλαια </t>
    </r>
    <r>
      <rPr>
        <vertAlign val="superscript"/>
        <sz val="9"/>
        <rFont val="Arial"/>
        <family val="2"/>
      </rPr>
      <t xml:space="preserve">1 </t>
    </r>
  </si>
  <si>
    <r>
      <t xml:space="preserve">Ειδικά Αφορολόγητα Αποθεματικά Τεχνικών Επιχειρήσεων </t>
    </r>
    <r>
      <rPr>
        <vertAlign val="superscript"/>
        <sz val="9"/>
        <rFont val="Arial"/>
        <family val="2"/>
      </rPr>
      <t>2</t>
    </r>
  </si>
  <si>
    <r>
      <t xml:space="preserve">Οφειλόμενο Κεφάλαιο </t>
    </r>
    <r>
      <rPr>
        <vertAlign val="superscript"/>
        <sz val="9"/>
        <rFont val="Arial"/>
        <family val="2"/>
      </rPr>
      <t>1</t>
    </r>
  </si>
  <si>
    <r>
      <t xml:space="preserve">Ποσά για Αύξηση Μετοχικού Κεφαλαίου </t>
    </r>
    <r>
      <rPr>
        <vertAlign val="superscript"/>
        <sz val="9"/>
        <rFont val="Arial"/>
        <family val="2"/>
      </rPr>
      <t>1</t>
    </r>
  </si>
  <si>
    <r>
      <t xml:space="preserve">Ποσά παρατηρήσεων της έκθεσης ελέγχου του Ο.Ε.Λ. που απομειώνουν τα Ίδια Κεφάλαια </t>
    </r>
    <r>
      <rPr>
        <vertAlign val="superscript"/>
        <sz val="9"/>
        <rFont val="Arial"/>
        <family val="2"/>
      </rPr>
      <t>3</t>
    </r>
  </si>
  <si>
    <r>
      <t xml:space="preserve">Σύνολο Κυκλοφορούντος Ενεργητικού Ισολογισμού </t>
    </r>
    <r>
      <rPr>
        <vertAlign val="superscript"/>
        <sz val="9"/>
        <rFont val="Arial"/>
        <family val="2"/>
      </rPr>
      <t>1</t>
    </r>
  </si>
  <si>
    <r>
      <t>Ποσά παρατηρήσεων της έκθεσης ελέγχου του Ο.Ε.Λ. που απομειώνουν το Σύνολο Κυκλοφορούντος Ενεργητικού</t>
    </r>
    <r>
      <rPr>
        <vertAlign val="superscript"/>
        <sz val="9"/>
        <rFont val="Arial"/>
        <family val="2"/>
      </rPr>
      <t xml:space="preserve"> 3</t>
    </r>
  </si>
  <si>
    <r>
      <t xml:space="preserve">Βραχυπρόθεσμες Υποχρεώσεις </t>
    </r>
    <r>
      <rPr>
        <vertAlign val="superscript"/>
        <sz val="9"/>
        <rFont val="Arial"/>
        <family val="2"/>
      </rPr>
      <t>1</t>
    </r>
  </si>
  <si>
    <r>
      <t xml:space="preserve">Ποσά παρατηρήσεων της έκθεσης ελέγχου του Ο.Ε.Λ. που προσαυξάνουν τις Βραχ. Υποχρεώσεις </t>
    </r>
    <r>
      <rPr>
        <vertAlign val="superscript"/>
        <sz val="9"/>
        <rFont val="Arial"/>
        <family val="2"/>
      </rPr>
      <t>3</t>
    </r>
  </si>
  <si>
    <r>
      <t xml:space="preserve">Σύνολο Υποχρεώσεων Ισολογισμού </t>
    </r>
    <r>
      <rPr>
        <vertAlign val="superscript"/>
        <sz val="9"/>
        <rFont val="Arial"/>
        <family val="2"/>
      </rPr>
      <t>1</t>
    </r>
  </si>
  <si>
    <r>
      <t xml:space="preserve">Ποσά παρατηρήσεων της έκθεσης ελέγχου του Ο.Ε.Λ. που προσαυξάνουν το Σύνολο των Υποχρεώσεων </t>
    </r>
    <r>
      <rPr>
        <vertAlign val="superscript"/>
        <sz val="9"/>
        <rFont val="Arial"/>
        <family val="2"/>
      </rPr>
      <t>3</t>
    </r>
  </si>
  <si>
    <r>
      <t xml:space="preserve">Μακροπρόθεσμες που δεν αφορούν τραπεζικό δανεισμό </t>
    </r>
    <r>
      <rPr>
        <vertAlign val="superscript"/>
        <sz val="9"/>
        <rFont val="Arial"/>
        <family val="2"/>
      </rPr>
      <t>2</t>
    </r>
  </si>
  <si>
    <r>
      <t xml:space="preserve">Γενικό Σύνολο Ενεργητικού </t>
    </r>
    <r>
      <rPr>
        <vertAlign val="superscript"/>
        <sz val="9"/>
        <rFont val="Arial"/>
        <family val="2"/>
      </rPr>
      <t>1</t>
    </r>
  </si>
  <si>
    <r>
      <t xml:space="preserve">Ποσά παρατηρήσεων της έκθεσης ελέγχου του Ο.Ε.Λ. που απομειώνουν το Γενικό Σύνολο Ενεργητικού </t>
    </r>
    <r>
      <rPr>
        <vertAlign val="superscript"/>
        <sz val="9"/>
        <rFont val="Arial"/>
        <family val="2"/>
      </rPr>
      <t>3</t>
    </r>
  </si>
  <si>
    <r>
      <t xml:space="preserve">Σύνολο Παγίου Ενεργητικού  </t>
    </r>
    <r>
      <rPr>
        <vertAlign val="superscript"/>
        <sz val="9"/>
        <rFont val="Arial"/>
        <family val="2"/>
      </rPr>
      <t>1</t>
    </r>
  </si>
  <si>
    <r>
      <t xml:space="preserve">Ποσά παρατηρήσεων της έκθεσης ελέγχου του Ο.Ε.Λ. που απομειώνουν το Σύνολο Παγίου  Ενεργητικού </t>
    </r>
    <r>
      <rPr>
        <vertAlign val="superscript"/>
        <sz val="9"/>
        <rFont val="Arial"/>
        <family val="2"/>
      </rPr>
      <t>3</t>
    </r>
  </si>
  <si>
    <r>
      <t xml:space="preserve">Συμμετοχές και άλλες Μακροπρόθεσμες Απαιτήσεις </t>
    </r>
    <r>
      <rPr>
        <vertAlign val="superscript"/>
        <sz val="9"/>
        <rFont val="Arial"/>
        <family val="2"/>
      </rPr>
      <t>1</t>
    </r>
  </si>
  <si>
    <r>
      <t xml:space="preserve">Ποσά παρατηρήσεων της έκθεσης ελέγχου του Ο.Ε.Λ. που απομειώνουν τις Συμμετοχές και άλλες Μακροπρόθεσμες Απαιτήσεις </t>
    </r>
    <r>
      <rPr>
        <vertAlign val="superscript"/>
        <sz val="9"/>
        <rFont val="Arial"/>
        <family val="2"/>
      </rPr>
      <t>3</t>
    </r>
  </si>
  <si>
    <r>
      <t xml:space="preserve">Απαιτήσεις Ν. 3669/3008 (μετά την αφαίρεση των τιμολογημένων Απαιτήσεων για Δημόσια και Ιδιωτικά  Τεχνικά Έργα) </t>
    </r>
    <r>
      <rPr>
        <b/>
        <vertAlign val="superscript"/>
        <sz val="9"/>
        <color indexed="18"/>
        <rFont val="Arial"/>
        <family val="2"/>
      </rPr>
      <t>2</t>
    </r>
  </si>
  <si>
    <r>
      <t xml:space="preserve">Συνολική Αξία Οικοπέδων - Γηπέδων  Ν. 3669/2008, υπολογίζοντας ανα οικόπεδο - γήπεδο την αξία κτήσης ή την αντικειμενική του αξία </t>
    </r>
    <r>
      <rPr>
        <b/>
        <vertAlign val="superscript"/>
        <sz val="9"/>
        <color indexed="18"/>
        <rFont val="Arial"/>
        <family val="2"/>
      </rPr>
      <t>1, 2 &amp; 4</t>
    </r>
  </si>
  <si>
    <r>
      <t xml:space="preserve">Συνολική αξία Κτιρίων  Ν. 3669/2008, υπολογίζοντας ανα κτίριο την αξία κτήσης ή την αντικειμενική του αξία </t>
    </r>
    <r>
      <rPr>
        <b/>
        <vertAlign val="superscript"/>
        <sz val="9"/>
        <color indexed="18"/>
        <rFont val="Arial"/>
        <family val="2"/>
      </rPr>
      <t>1, 2 &amp; 4</t>
    </r>
  </si>
  <si>
    <r>
      <t xml:space="preserve">Αξία ίδιου Μηχανολογικού Εξοπλισμού Ν. 3669/2008,  βάσει αναπόσβεστης αξίας και προσαύξησης της αξίας τους κατά 30% που δεν υπερβαίνει την αξία κτήσης τους" </t>
    </r>
    <r>
      <rPr>
        <b/>
        <vertAlign val="superscript"/>
        <sz val="9"/>
        <color indexed="18"/>
        <rFont val="Arial"/>
        <family val="2"/>
      </rPr>
      <t>2</t>
    </r>
  </si>
  <si>
    <r>
      <t xml:space="preserve">Αξία ίδιου Μηχανολογικού Εξοπλισμού Ν. 3669/2008,  που υπολογίζεται βάσει εκτίμησης από Πιστοποιημένο Εκτιμητή που δεν υπερβαίνει το 75% της αξίας κτήσης τους </t>
    </r>
    <r>
      <rPr>
        <b/>
        <vertAlign val="superscript"/>
        <sz val="9"/>
        <color indexed="18"/>
        <rFont val="Arial"/>
        <family val="2"/>
      </rPr>
      <t>3, 5</t>
    </r>
  </si>
  <si>
    <r>
      <t>Ίδια Ακίνητα από χρηματοδοτική Μίσθωση</t>
    </r>
    <r>
      <rPr>
        <b/>
        <vertAlign val="superscript"/>
        <sz val="9"/>
        <color indexed="18"/>
        <rFont val="Arial"/>
        <family val="2"/>
      </rPr>
      <t xml:space="preserve"> </t>
    </r>
    <r>
      <rPr>
        <b/>
        <sz val="9"/>
        <color indexed="18"/>
        <rFont val="Arial"/>
        <family val="2"/>
      </rPr>
      <t>(η αξία της σύμβασης)</t>
    </r>
  </si>
  <si>
    <t>ΥΠΟΥΡΓΕΙΟ ΥΠΟ.ΜΕ.ΔΙ. / Γ.Γ.Δ.Ε. / Δ/ΝΣΗ ΜΗΤΡΩΩΝ ΚΑΙ ΤΕΧΝΙΚΩΝ ΕΠΑΓΓΕΛΜΑΤΩΝ</t>
  </si>
  <si>
    <r>
      <t>2</t>
    </r>
    <r>
      <rPr>
        <b/>
        <i/>
        <sz val="11"/>
        <color indexed="56"/>
        <rFont val="Arial"/>
        <family val="2"/>
      </rPr>
      <t>Στο Παράρτημα Γ4 θα επισυναφθούν όλα τα απαιτούμενα δικαιολογητικά που αναλυτικά ορίζονται στις Οδηγίες Συμπλήρωσης για κάθε κτίριο, με την αρίθμηση του Πίνακα στον οποίο έχουν υποβληθεί.</t>
    </r>
  </si>
  <si>
    <r>
      <t>3</t>
    </r>
    <r>
      <rPr>
        <b/>
        <i/>
        <sz val="11"/>
        <color indexed="56"/>
        <rFont val="Arial"/>
        <family val="2"/>
      </rPr>
      <t>Στο Παράρτημα Γ5 θα επισυναφθούν όλα τα απαιτούμενα δικαιολογητικά που αναλυτικά ορίζονται στις Οδηγίες Συμπλήρωσης για κάθε κτίριο, με την αρίθμηση του Πίνακα στον οποίο έχουν υποβληθεί.</t>
    </r>
  </si>
  <si>
    <t>ΚΑΛΥΨΗ ΤΥΠΟΥ ΚΑΤΑΤΑΞΗΣ</t>
  </si>
  <si>
    <t>Z. ΔΙΠΛΟΤΥΠΟ ΕΙΣΠΡΑΞΗΣ ΣΤΟΝ Κ.Α.Ε. 3438 ΑΠΌ ΔΗΜΟΣΙΟ ΤΑΜΕΙΟ</t>
  </si>
  <si>
    <t>*1 : Εφόσον το στέλεχος είναι εταίρος μέλος ΔΣ</t>
  </si>
  <si>
    <t>1. Σε κάθε κατηγορία έργου και έτος συμπληρώνεται αριθμητικώς το άθροισμα της εμπειρίας ανα έτος, όπως αυτό υπολογίζεται στους Πίνακες Β.2.4.1.</t>
  </si>
  <si>
    <t>2: Στην περίπτωση όπου η αίτηση πού εξετάζεται είναι αίτηση έκτακτης αναθεώρησης συμπληρώνεται η εμπειρία δύο συνεχόμενων εντός της τετραετίας που προηγείται του έτους υποβολής της αίτησης και δεν έχει ληφθεί υπόψη στο παρελθόν.</t>
  </si>
  <si>
    <r>
      <t xml:space="preserve">ΣΥΝΟΛΑ ΤΡΙΕΤΙΑΣ    /    ΔΙΕΤΙΑΣ </t>
    </r>
    <r>
      <rPr>
        <b/>
        <vertAlign val="superscript"/>
        <sz val="11"/>
        <color indexed="56"/>
        <rFont val="Arial"/>
        <family val="2"/>
      </rPr>
      <t>2</t>
    </r>
  </si>
  <si>
    <t>307α</t>
  </si>
  <si>
    <t>(ΩΣ την 6η Τάξη)</t>
  </si>
  <si>
    <t>Αριθμός  ΜΕΚ</t>
  </si>
  <si>
    <t>ΥΔΡΑΥΛΙΚΑ*1</t>
  </si>
  <si>
    <t>ΗΛΕΚΤΡΟ - ΜΗΧΑΝΟ - ΛΟΓΙΚΑ (Η/Μ)</t>
  </si>
  <si>
    <t>ΒΙΟΜΗΧΑΝΙΚΑ ΕΝΕΡΓΕΙΑΚΑ (Β/ΕΝ)</t>
  </si>
  <si>
    <t>ΑΠΟΚΑΛ - ΥΨΕΩΣ ΜΕΤΑΛΛΕΙΩΝ</t>
  </si>
  <si>
    <t>ΚΑΘΑΡΙΣΜΟΥ  ΚΑΙ ΕΠΕΞΕΡΓΑΣΙΑΣ ΝΕΡΟΥ ΚΑΙ ΥΓΡΩΝ ΣΤΕΡΕΩΝ ΚΑΙ ΑΕΡΙΩΝ ΑΠΟΒΛΗΤΩΝ</t>
  </si>
  <si>
    <t>ΗΛΕΚΤΡΟ - ΝΙΚΟΥ ΕΞΟΠΛΙΣΜΟΥ</t>
  </si>
  <si>
    <t>ΠΛΩΤΩΝ ΕΡΓΩΝ ΚΑΙ ΕΓΚΑΤΑ - ΣΤΑΣΕΩΝ ΝΑΥΠΗΓΕΙΩΝ</t>
  </si>
  <si>
    <t>ΠΛΗΘΟΣ ΜΕΚ Δ</t>
  </si>
  <si>
    <t>ΠΛΗΘΟΣ ΜΕΚ Γ</t>
  </si>
  <si>
    <t>ΠΛΗΘΟΣ ΜΕΚ Β</t>
  </si>
  <si>
    <t>ΠΛΗΘΟΣ ΜΕΚ Α</t>
  </si>
  <si>
    <t>ΑΙΤΟΥΜΕΝΗ ΤΑΞΗ ΚΑΤΑΤΑΞΗΣ ΣΤΟ ΜΕΕΠ</t>
  </si>
  <si>
    <t>*1: στη στήλη της κατηγορίας έργων  "ΥΔΡΑΥΛΙΚΑ" μπορεί να εγγραφεί και η βαθμίδα ΜΕΚ για τα Υδραυλικά υπό Πίεση καθόσον συνυπολογίζονται στην κάλυψη των ελάχιστων ορίων στελέχωσης.</t>
  </si>
  <si>
    <t>*2: Στη γραμμή "ΒΑΣΙΚΗ ΚΑΤΗΓΟΡΙΑ ΕΡΓΟΥ" σημειώνετε "Χ" στην κατηγορία έργου ή η εξειδικευμένη εργασία πού επιλέγετε ως Βασική</t>
  </si>
  <si>
    <t>ΠΙΝΑΚΑΣ Α.5.2 : ΥΦΙΣΤΑΜΕΝΗ ΚΑΤΑΤΑΞΗ ΤΩΝ ΣΤΕΛΕΧΩΝ ΜΕΚ ΓΙΑ ΤΗΝ 7η ΤΑΞΗ ΤΟΥ Μ.Ε.ΕΠ.</t>
  </si>
  <si>
    <t>3 ΜΕΚ Δ*2</t>
  </si>
  <si>
    <t>*2: Στη γραμμή "3 ΜΕΚ Δ" σημειώνετε "Χ" όταν το στέλεχος διαθέτει 3 ΜΕΚ Δ</t>
  </si>
  <si>
    <t>ΠΙΝΑΚΑΣ Β.1 : ΣΤΟΙΧΕΙΑ ΣΤΕΛΕΧΩΝ  ΤΗΣ ΕΠΙΧΕΙΡΗΣΗΣ</t>
  </si>
  <si>
    <t>Ημερομηνία Υπεύθυνης Δήλωσης Αποκλ. Απασχόλησης</t>
  </si>
  <si>
    <t>Ημερομηνία Λήξης Ασφαλ. Ενημερότητας Στελέχους</t>
  </si>
  <si>
    <t>*2 : Εφόσον το στέλεχος έχει συνάψει σύμβαση ή έχει εξαρτημένη σχέση εργασίας με την επιχείρηση</t>
  </si>
  <si>
    <t>289β</t>
  </si>
  <si>
    <t>292β</t>
  </si>
  <si>
    <t>275β</t>
  </si>
  <si>
    <t>276β</t>
  </si>
  <si>
    <t>277β</t>
  </si>
  <si>
    <t>278β</t>
  </si>
  <si>
    <t>279β</t>
  </si>
  <si>
    <t xml:space="preserve">14 ΜΕΚ Δ &amp; 12 ΜΕΚ Γ  από αυτά  </t>
  </si>
  <si>
    <t>288α</t>
  </si>
  <si>
    <t>289α</t>
  </si>
  <si>
    <t>290α</t>
  </si>
  <si>
    <t>291α</t>
  </si>
  <si>
    <t>292α</t>
  </si>
  <si>
    <r>
      <t>ΒΑΣΙΚΗ ΚΑΤΗΓΟΡΙΑ</t>
    </r>
    <r>
      <rPr>
        <b/>
        <vertAlign val="superscript"/>
        <sz val="11"/>
        <color indexed="56"/>
        <rFont val="Arial"/>
        <family val="2"/>
      </rPr>
      <t>*2</t>
    </r>
  </si>
  <si>
    <r>
      <t>ΦΕΚ / ΚΑΤΑΣΤΑΤΙΚΟ ΑΠΌ ΤΟ ΟΠΟΙΟ ΠΡΟΚΥΠΤΕΙ Η ΣΧΕΣΗ</t>
    </r>
    <r>
      <rPr>
        <b/>
        <vertAlign val="superscript"/>
        <sz val="10"/>
        <color indexed="56"/>
        <rFont val="Arial"/>
        <family val="2"/>
      </rPr>
      <t>*1</t>
    </r>
  </si>
  <si>
    <r>
      <t>Ημερομηνία Σύμβασης ή πρόσληψης</t>
    </r>
    <r>
      <rPr>
        <b/>
        <vertAlign val="superscript"/>
        <sz val="10"/>
        <color indexed="56"/>
        <rFont val="Arial"/>
        <family val="2"/>
      </rPr>
      <t>*2</t>
    </r>
  </si>
  <si>
    <r>
      <t>Ποσό Σύμβασης</t>
    </r>
    <r>
      <rPr>
        <b/>
        <vertAlign val="superscript"/>
        <sz val="10"/>
        <color indexed="56"/>
        <rFont val="Arial"/>
        <family val="2"/>
      </rPr>
      <t>*2</t>
    </r>
  </si>
  <si>
    <t>ΠΙΝΑΚΑΣ Α.5.1 : ΑΙΤΟΥΜΕΝΗ ΚΑΤΑΤΑΞΗ ΤΗΣ ΕΠΙΧΕΙΡΗΣΗΣ ΜΕΕΠ ΚΑΙ ΥΦΙΣΤΑΜΕΝΗ ΚΑΤΑΤΑΞΗ ΤΩΝ ΣΤΕΛΕΧΩΝ ΜΕΚ</t>
  </si>
  <si>
    <t>ΟΔΟ</t>
  </si>
  <si>
    <t>ΟΙΚ</t>
  </si>
  <si>
    <t>ΥΔΡ</t>
  </si>
  <si>
    <t>ΛΙΜ</t>
  </si>
  <si>
    <t>Η/Μ</t>
  </si>
  <si>
    <t>Β/ΕΝ</t>
  </si>
  <si>
    <t>ΓΕΩ</t>
  </si>
  <si>
    <t>ΠΡΑ</t>
  </si>
  <si>
    <t>ΑΠΌ</t>
  </si>
  <si>
    <t>ΚΑΘ</t>
  </si>
  <si>
    <t>ΗΛΕ</t>
  </si>
  <si>
    <t>ΠΛΩ</t>
  </si>
  <si>
    <t>Α1</t>
  </si>
  <si>
    <t>Α2</t>
  </si>
  <si>
    <t>1η</t>
  </si>
  <si>
    <t>2η</t>
  </si>
  <si>
    <t>3η</t>
  </si>
  <si>
    <t>4η</t>
  </si>
  <si>
    <t>5η</t>
  </si>
  <si>
    <t>6η</t>
  </si>
  <si>
    <t>7η</t>
  </si>
  <si>
    <t>1 ΜΕΚ Α</t>
  </si>
  <si>
    <t>2 ΜΕΚ Α</t>
  </si>
  <si>
    <t xml:space="preserve">1 ΜΕΚ Β &amp; 2 ΜΕΚ Α </t>
  </si>
  <si>
    <t>1 ΜΕΚ Γ &amp; 2 ΜΕΚ Β</t>
  </si>
  <si>
    <t>(Με δυνατότητα αντικατάστασης ως 4 ΜΕΚ Δ με 8 ΜΕΚ Γ &amp; ως 4 ΜΕΚ Γ με 8 ΜΕΚ Β)</t>
  </si>
  <si>
    <t>Μέχρι και την τέταρτη πρόσθετη κατηγορία</t>
  </si>
  <si>
    <t>ως τις τρείς επιπλέον κατηγορίες έργων 2 ΜΕΚ  Δ ή 1 ΜΕΚ Δ &amp; 2 ΜΕΚ Γ ή 1ΜΕΚ Δ  &amp; 1 ΜΕΚ Γ &amp; 2 ΜΕΚ Β</t>
  </si>
  <si>
    <t>ως τις τρείς επιπλέον κατηγορίες έργων 3 ΜΕΚ  Δ ή 2 ΜΕΚ Δ &amp; 2 ΜΕΚ Γ ή 2ΜΕΚ Δ  &amp; 1 ΜΕΚ Γ &amp; 2 ΜΕΚ Β</t>
  </si>
  <si>
    <t>ως τις τρείς επιπλέον κατηγορίες έργων 4 ΜΕΚ  Δ ή 3 ΜΕΚ Δ &amp; 2 ΜΕΚ Γ ή 3 ΜΕΚ Δ  &amp; 1 ΜΕΚ Γ &amp; 2 ΜΕΚ Β</t>
  </si>
  <si>
    <t>Για τις επιπλέον των τεσσάρων  κατηγοριών έργων</t>
  </si>
  <si>
    <t>πάνω από τις τέσσερις κατηγορίες έργων  1 ΜΕΚ Δ ή 2 ΜΕΚ Γ ή  1 ΜΕΚ Γ &amp; 2 ΜΕΚ Β</t>
  </si>
  <si>
    <r>
      <t xml:space="preserve">1 ΜΕΚ Β </t>
    </r>
    <r>
      <rPr>
        <b/>
        <sz val="9"/>
        <rFont val="Arial Greek"/>
        <family val="2"/>
      </rPr>
      <t>ή</t>
    </r>
  </si>
  <si>
    <r>
      <t xml:space="preserve">1 ΜΕΚ Γ </t>
    </r>
    <r>
      <rPr>
        <b/>
        <sz val="9"/>
        <rFont val="Arial Greek"/>
        <family val="2"/>
      </rPr>
      <t>ή</t>
    </r>
  </si>
  <si>
    <r>
      <t>1 ΜΕΚ Δ</t>
    </r>
    <r>
      <rPr>
        <b/>
        <sz val="9"/>
        <rFont val="Arial Greek"/>
        <family val="2"/>
      </rPr>
      <t xml:space="preserve"> ή</t>
    </r>
  </si>
  <si>
    <r>
      <t>2 ΜΕΚ Β</t>
    </r>
    <r>
      <rPr>
        <b/>
        <sz val="9"/>
        <rFont val="Arial Greek"/>
        <family val="2"/>
      </rPr>
      <t xml:space="preserve"> ή</t>
    </r>
  </si>
  <si>
    <r>
      <t xml:space="preserve">2 ΜΕΚ Γ </t>
    </r>
    <r>
      <rPr>
        <b/>
        <sz val="9"/>
        <rFont val="Arial Greek"/>
        <family val="2"/>
      </rPr>
      <t>ή</t>
    </r>
  </si>
  <si>
    <r>
      <t xml:space="preserve">1 ΜΕΚ Β </t>
    </r>
    <r>
      <rPr>
        <b/>
        <sz val="9"/>
        <rFont val="Arial Greek"/>
        <family val="2"/>
      </rPr>
      <t xml:space="preserve">ή </t>
    </r>
    <r>
      <rPr>
        <sz val="9"/>
        <rFont val="Arial Greek"/>
        <family val="0"/>
      </rPr>
      <t>2 ΜΕΚ Α</t>
    </r>
  </si>
  <si>
    <r>
      <t xml:space="preserve">1 ΜΕΚ Γ </t>
    </r>
    <r>
      <rPr>
        <b/>
        <sz val="9"/>
        <rFont val="Arial Greek"/>
        <family val="2"/>
      </rPr>
      <t>ή</t>
    </r>
    <r>
      <rPr>
        <sz val="9"/>
        <rFont val="Arial Greek"/>
        <family val="0"/>
      </rPr>
      <t xml:space="preserve"> 2 ΜΕΚ Β</t>
    </r>
  </si>
  <si>
    <r>
      <t xml:space="preserve">1 ΜΕΚ Δ </t>
    </r>
    <r>
      <rPr>
        <b/>
        <sz val="9"/>
        <rFont val="Arial Greek"/>
        <family val="2"/>
      </rPr>
      <t xml:space="preserve"> ή </t>
    </r>
    <r>
      <rPr>
        <sz val="9"/>
        <rFont val="Arial Greek"/>
        <family val="0"/>
      </rPr>
      <t>2 ΜΕΚ Γ</t>
    </r>
  </si>
  <si>
    <t>ΥΠΕΥΘΥΝΗ ΔΗΛΩΣΗ</t>
  </si>
  <si>
    <t>(άρθρο 8 Ν.1599/1986)</t>
  </si>
  <si>
    <t>Η ακρίβεια των στοιχείων που υποβάλλονται με αυτή τη δήλωση μπορεί να ελεγχθεί με βάση το αρχείο άλλων υπηρεσιών</t>
  </si>
  <si>
    <t xml:space="preserve"> (άρθρο 8 παρ. 4 Ν. 1599/1986)</t>
  </si>
  <si>
    <t>ΠΡΟΣ:</t>
  </si>
  <si>
    <t>Ο – Η Όνομα:</t>
  </si>
  <si>
    <t>Επώνυμο:</t>
  </si>
  <si>
    <t xml:space="preserve">Όνομα και Επώνυμο Πατέρα: </t>
  </si>
  <si>
    <t>Όνομα και Επώνυμο Μητέρας:</t>
  </si>
  <si>
    <t xml:space="preserve">Ημερομηνία γέννησης(1): </t>
  </si>
  <si>
    <t>Τόπος Γέννησης:</t>
  </si>
  <si>
    <t>Αριθμός Δελτίου Ταυτότητας:</t>
  </si>
  <si>
    <t>Τηλ:</t>
  </si>
  <si>
    <t>Τόπος Κατοικίας:</t>
  </si>
  <si>
    <t>Οδός:</t>
  </si>
  <si>
    <t>Αριθ:</t>
  </si>
  <si>
    <t>ΤΚ:</t>
  </si>
  <si>
    <t>Αρ. Τηλεομοιοτύπου (Fax):</t>
  </si>
  <si>
    <t xml:space="preserve">Δ/νση Ηλεκτρ. </t>
  </si>
  <si>
    <t>Ταχυδρομείου</t>
  </si>
  <si>
    <t>(Εmail):</t>
  </si>
  <si>
    <t>1. Δεν είμαι βασικό στέλεχος ή υπάλληλος άλλης εργοληπτικής επιχείρησης του ΜΕΕΠ.</t>
  </si>
  <si>
    <t xml:space="preserve">Ημερομηνία:    </t>
  </si>
  <si>
    <t xml:space="preserve">  ……….20……</t>
  </si>
  <si>
    <t>Ο – Η Δηλ.</t>
  </si>
  <si>
    <t>(Υπογραφή)</t>
  </si>
  <si>
    <t xml:space="preserve">(1) Αναγράφεται ολογράφως. </t>
  </si>
  <si>
    <r>
      <t xml:space="preserve">5 ΜΕΚ Δ &amp;      4 ΜΕΚ Γ &amp; 1 ΜΕΚ Β </t>
    </r>
    <r>
      <rPr>
        <b/>
        <sz val="9"/>
        <rFont val="Arial Greek"/>
        <family val="2"/>
      </rPr>
      <t>ή</t>
    </r>
  </si>
  <si>
    <r>
      <t xml:space="preserve">4 ΜΕΚ Δ &amp;     6 ΜΕΚ Γ  &amp;  1 ΜΕΚ Β </t>
    </r>
    <r>
      <rPr>
        <b/>
        <sz val="9"/>
        <rFont val="Arial Greek"/>
        <family val="2"/>
      </rPr>
      <t>ή</t>
    </r>
  </si>
  <si>
    <r>
      <t xml:space="preserve">5 ΜΕΚ Δ &amp;       3 ΜΕΚ Γ &amp;       3 ΜΕΚ Β </t>
    </r>
    <r>
      <rPr>
        <b/>
        <sz val="9"/>
        <rFont val="Arial Greek"/>
        <family val="2"/>
      </rPr>
      <t>ή</t>
    </r>
  </si>
  <si>
    <t>4 ΜΕΚ Δ &amp;     5 ΜΕΚ Γ &amp;       3 ΜΕΚ Β</t>
  </si>
  <si>
    <t>ΚΑΤΩΤΑΤΑ ΟΡΙΑ ΣΤΕΛΕΧΩΣΗΣ ΕΡΓΟΛΗΠΤΙΚΩΝ ΕΠΙΧΡΕΙΡΗΣΕΩΝ (Ν. 3669/2008 &amp; Ν. 4199/2013 )</t>
  </si>
  <si>
    <t>ΕΝΤΥΠΟ Α4</t>
  </si>
  <si>
    <t>ΑΥΤΟΤΕΛΗΣ ΑΝΑΘΕΩΡΗΣΗ</t>
  </si>
  <si>
    <t>A4</t>
  </si>
  <si>
    <t>Βεβαίωση Νομαρχίας ή Υπουργείου Ανάπτυξης για τις τροποποιήσεις του  καταστατικού.</t>
  </si>
  <si>
    <t>Οικονομικές καταστάσεις τριών τελευταίων χρήσεων (ισολογισμοί, χρήσεις, προσαρτήματα) νόμιμα δημοσιευμένες</t>
  </si>
  <si>
    <t xml:space="preserve">Προσωρινή οικονομική κατάσταση (ισολογισμός, χρήση), δημοσιευμένη με βάση τις διατάξεις του Ν. 2940/2001  </t>
  </si>
  <si>
    <t>Δ. ΦΟΡΟΛΟΓΙΚΑ ΣΤΟΙΧΕΙΑ ΕΠΙΧΕΙΡΗΣΗΣ</t>
  </si>
  <si>
    <t>Αντίγραφα δηλώσεων φόρου εισοδήματος για τις τρεις τελευταίες χρήσεις , με συνημμένους πίνακες</t>
  </si>
  <si>
    <t>Αναλυτικά στοιχεία φορολογίας εισοδήματος με συνημμένους πίνακες για τις τις τρεις τελευταίες χρήσεις</t>
  </si>
  <si>
    <t>Καταστάσεις εκδοθέντων τιμολογίων εσόδων δημοσίων και ιδιωτικών έργων εσωτερικού, βεβαιωμένες από ορκωτό ελεγκτή</t>
  </si>
  <si>
    <t>Αντίγραφα δηλώσεων φόρου εισοδήματος εξωτερικού για τις τρεις τελευταίες χρήσεις, νόμιμα μεταφρασμένα</t>
  </si>
  <si>
    <t>Καταστάσεις εκδοθέντων τιμολογίων εσόδων δημοσίων και ιδιωτικών έργων εξωτερικού, βεβαιωμένες από ορκωτό ελεγκτή</t>
  </si>
  <si>
    <t>Ειδική κατάσταση για τα φορολογικά μεγέθη της εταιρείας , βεβαιωμένη από ορκωτό ελεγκτή</t>
  </si>
  <si>
    <t>Α4 : ΕΝΤΥΠΟ ΑΝΑΘΕΩΡΗΣΗΣ ΕΡΓΟΛΗΠΤΙΚΩΝ ΕΠΙΧΕΙΡΗΣΕΩΝ</t>
  </si>
  <si>
    <t>ΑΥΤΟΤΕΛΗΣ ΚΡΙΣΗ</t>
  </si>
  <si>
    <t>Α.1. ΤΑΥΤΟΤΗΤΑ ΕΡΓΟΛΗΠΤΙΚΗΣ ΕΠΙΧΕΙΡΗΣΗΣ</t>
  </si>
  <si>
    <t>Α.1.2. ΥΦΙΣΤΑΜΕΝΗ ΚΑΤΑΤΑΞΗ Μ.Ε.Ε.Π.</t>
  </si>
  <si>
    <t>ΤΑΞΗ Α1 - 2η</t>
  </si>
  <si>
    <t>&lt;3η</t>
  </si>
  <si>
    <t>ΕΠΙΛΟΓΗ ΔΕΥΤΕΡΟΥ ΝΟΜΟΥ</t>
  </si>
  <si>
    <t>ΝΟΜ. ΕΚΠΡΟΣΩΠΟΣ</t>
  </si>
  <si>
    <t>Α.3. ΑΙΤΟΥΜΕΝΗ ΤΑΞΗ ΚΑΤΑΤΑΞΗΣ  Ή  ΤΑΞΗ ΠΡΟΣΔΙΟΡΙΣΜΟΥ ΣΥΝΤΕΛΕΣΤΗ ΚΑΤΑΤΑΞΗΣ Γ</t>
  </si>
  <si>
    <t xml:space="preserve">ΓΙΑ ΤΗΝ ΕΠΙΧΕΙΡΗΣΗ </t>
  </si>
  <si>
    <t xml:space="preserve"> ΙΣΟΛΟΓΙΣΜΟΣ ΧΡΗΣΗΣ </t>
  </si>
  <si>
    <r>
      <t xml:space="preserve">ΔΙΚΑΙΟΛΟΓΗΤΙΚΑ ΑΥΤΟΤΕΛΟΥΣ ΑΝΑΘΕΩΡΗΣΗΣ ΤΩΝ ΕΡΓΟΛΗΠΤΙΚΩΝ ΕΠΙΧΕΙΡΗΣΕΩΝ ΜΕΕΠ </t>
    </r>
    <r>
      <rPr>
        <b/>
        <sz val="14"/>
        <color indexed="16"/>
        <rFont val="Arial Greek"/>
        <family val="2"/>
      </rPr>
      <t xml:space="preserve">
</t>
    </r>
    <r>
      <rPr>
        <b/>
        <sz val="12"/>
        <color indexed="10"/>
        <rFont val="Arial Greek"/>
        <family val="2"/>
      </rPr>
      <t>(ΠΕΡΙΣΣΟΤΕΡΕΣ ΔΙΕΥΚΡΙΝΗΣΕΙΣ ΔΙΝΟΝΤΑΙ ΣΤΙΣ ΟΔΗΓΙΕΣ ΣΥΜΠΛΗΡΩΣΗΣ ΤΕΧΝΙΚΩΝ ΔΕΛΤΙΩΝ)</t>
    </r>
  </si>
  <si>
    <t xml:space="preserve">(2) «Όποιος εν γνώσει του δηλώνει ψευδή γεγονότα ή αρνείται ή αποκρύπτει τα αληθινά με έγγραφη υπεύθυνη δήλωση του άρθρου 8 τιμωρείται με φυλάκιση τουλάχιστον τριών μηνών. Εάν ο υπαίτιος αυτών των πράξεων σκόπευε να προσπορίσει στον εαυτόν του ή σε άλλον </t>
  </si>
  <si>
    <t>10 ΜΕΚ Δ σε τρείς Κ.Ε.                                1 ΜΕΚ Δ Η/Μ &amp;                                                1 ΜΕΚ Δ Β/Ε</t>
  </si>
  <si>
    <t>1 ΜΕΚ Δ &amp;        3 ΜΕΚ Γ &amp;          2 ΜΕΚ Β</t>
  </si>
  <si>
    <t>2 ΜΕΚ Δ &amp;      3 ΜΕΚ Γ &amp;       2 ΜΕΚ Β</t>
  </si>
  <si>
    <r>
      <t xml:space="preserve">1 ΜΕΚ Δ &amp; 1 ΜΕΚ Γ </t>
    </r>
    <r>
      <rPr>
        <b/>
        <sz val="9"/>
        <rFont val="Arial Greek"/>
        <family val="2"/>
      </rPr>
      <t>ή</t>
    </r>
  </si>
  <si>
    <r>
      <t>2 ΜΕΚ Δ &amp;        2 ΜΕΚ Γ</t>
    </r>
    <r>
      <rPr>
        <b/>
        <sz val="9"/>
        <rFont val="Arial Greek"/>
        <family val="2"/>
      </rPr>
      <t xml:space="preserve"> ή</t>
    </r>
  </si>
  <si>
    <r>
      <t xml:space="preserve">3 ΜΕΚ Δ &amp; 2 ΜΕΚ Γ </t>
    </r>
    <r>
      <rPr>
        <b/>
        <sz val="9"/>
        <rFont val="Arial Greek"/>
        <family val="2"/>
      </rPr>
      <t>ή</t>
    </r>
  </si>
  <si>
    <r>
      <t xml:space="preserve">1 ΜΕΚ Δ &amp;        4 ΜΕΚ Γ </t>
    </r>
    <r>
      <rPr>
        <b/>
        <sz val="9"/>
        <rFont val="Arial Greek"/>
        <family val="2"/>
      </rPr>
      <t xml:space="preserve"> ή</t>
    </r>
  </si>
  <si>
    <t>των ελάχιστων ορίων παγίων</t>
  </si>
  <si>
    <t>αα</t>
  </si>
  <si>
    <t>α</t>
  </si>
  <si>
    <r>
      <t>3</t>
    </r>
    <r>
      <rPr>
        <b/>
        <i/>
        <sz val="12"/>
        <color indexed="56"/>
        <rFont val="Arial"/>
        <family val="2"/>
      </rPr>
      <t xml:space="preserve">Συμπληρώνεται αυτόματα η ελάχιστη τιμή μεταξύ της εκτίμησης της ξίας του παγίου από πιστοποιημένο εκτιμητή  και του 75% της  αξία κτήσης του παγίου εφόσον η αξία του παγίου προσμετράται στον υπολογισμό </t>
    </r>
  </si>
  <si>
    <r>
      <t>2 ΜΕΚ Δ &amp;      4 ΜΕΚ Γ</t>
    </r>
    <r>
      <rPr>
        <b/>
        <sz val="9"/>
        <rFont val="Arial Greek"/>
        <family val="2"/>
      </rPr>
      <t xml:space="preserve"> ή</t>
    </r>
  </si>
  <si>
    <r>
      <t xml:space="preserve">2 ΜΕΚ Δ &amp;   1 ΜΕΚ Γ &amp;     2 ΜΕΚ Β </t>
    </r>
    <r>
      <rPr>
        <b/>
        <sz val="9"/>
        <rFont val="Arial Greek"/>
        <family val="2"/>
      </rPr>
      <t>ή</t>
    </r>
  </si>
  <si>
    <r>
      <t xml:space="preserve">3 ΜΕΚ Δ &amp;   1 ΜΕΚ Γ &amp;    2 ΜΕΚ Β </t>
    </r>
    <r>
      <rPr>
        <b/>
        <sz val="9"/>
        <rFont val="Arial Greek"/>
        <family val="2"/>
      </rPr>
      <t>ή</t>
    </r>
  </si>
  <si>
    <t xml:space="preserve">Σε περίπτωση ανεπάρκειας χώρου η δήλωση συνεχίζεται στην πίσω όψη της και υπογράφεται από τον δηλούντα ή την δηλούσα. </t>
  </si>
  <si>
    <r>
      <t xml:space="preserve">Με ατομική μου ευθύνη και γνωρίζοντας τις κυρώσεις </t>
    </r>
    <r>
      <rPr>
        <vertAlign val="superscript"/>
        <sz val="9"/>
        <rFont val="Arial"/>
        <family val="2"/>
      </rPr>
      <t>(2</t>
    </r>
    <r>
      <rPr>
        <sz val="9"/>
        <rFont val="Arial"/>
        <family val="2"/>
      </rPr>
      <t>, που προβλέπονται από της διατάξεις της παρ. 6 του άρθρου 22 του Ν. 1599/1986, δηλώνω ότι:</t>
    </r>
  </si>
  <si>
    <t xml:space="preserve">2. Δεν τελώ σε υπαλληλική σχέση οποιασδήποτε μορφής, ούτε  είμαι πρόσωπο αμειβόμενο με οποιοδήποτε τρόπο από το Δημόσιο, όπως αυτό προσδιορίζεται στην παρ. 1 του άρθρου 14 του ν.2190/1994 (ΦΕΚ 28 Α΄), ανεξαρτήτως αν οι φορείς αυτοί εξαιρέθηκαν του πεδίου εφαρμογής της διάταξης αυτής,  και στον οποίο περιλαμβάνονται και τα Ν.Π.Δ.Δ. και ο ευρύτερος Δημόσιος Τομέας όπως κοινωφελείς οργανισμοί, τράπεζες του Δημοσίου Τομέα και γενικά επιχειρήσεις, που ελέγχονται από το Δημόσιο. </t>
  </si>
  <si>
    <t>*1 : Στην περίπτωση πού μια εταιρεία αιτείται την κατάταξή της στην 3η ή την 4η τάξη του ΜΕΕΠ με βασική κατηγορία την εξειδικευμένη εργασία Πρασίνου τότε τα ελάχιστα όρια είναι αυτά πού ακολουθούν</t>
  </si>
  <si>
    <t>ΒΑΣΙΚΗ ΚΑΤΗΓΟΡΙΑ ΠΡΑΣΙΝΟΥ</t>
  </si>
  <si>
    <t xml:space="preserve">2 ΜΕΚ Δ &amp; 1 ΜΕΚ Γ  (ΓΕΩΠΟΝΟΙ Ή ΔΑΣΟΛΟΓΟΙ - ΓΕΩΤΕΧΝΙΚΟΙ) ή </t>
  </si>
  <si>
    <t xml:space="preserve">3 ΜΕΚ Δ &amp; 1 ΜΕΚ Γ  (ΓΕΩΠΟΝΟΙ Ή ΔΑΣΟΛΟΓΟΙ - ΓΕΩΤΕΧΝΙΚΟΙ) ή </t>
  </si>
  <si>
    <t>1 ΜΕΚ Δ &amp; 3 ΜΕΚ Γ  (ΓΕΩΠΟΝΟΙ Ή ΔΑΣΟΛΟΓΟΙ - ΓΕΩΤΕΧΝΙΚΟΙ)</t>
  </si>
  <si>
    <t>2 ΜΕΚ Δ &amp; 3 ΜΕΚ Γ  (ΓΕΩΠΟΝΟΙ Ή ΔΑΣΟΛΟΓΟΙ - ΓΕΩΤΕΧΝΙΚΟΙ)</t>
  </si>
  <si>
    <t>*2 : Αν η εταιρεία κατατάσσεται στην εξειδικευμένη εργασία πρασίνου ως πρόσθετη κατηγορία έργων το 50 % της στελέχωσης στην εξειδικευμένη εργασία ΠΡΑΣΙΝΟΥ πρέπει να είναι Δασολόγοι ή Γεωπόνοι</t>
  </si>
  <si>
    <r>
      <t xml:space="preserve">ΒΑΣΙΚΗ ΚΑΤΗΓΟΡΙΑ ΕΡΓΟΥ </t>
    </r>
    <r>
      <rPr>
        <b/>
        <vertAlign val="superscript"/>
        <sz val="9"/>
        <rFont val="Arial Greek"/>
        <family val="0"/>
      </rPr>
      <t>*1</t>
    </r>
  </si>
  <si>
    <r>
      <t xml:space="preserve">ΠΡΟΣΘΕΤΕΣ ΚΑΤΗΓΟΡΙΕΣ ΕΡΓΩΝ </t>
    </r>
    <r>
      <rPr>
        <b/>
        <vertAlign val="superscript"/>
        <sz val="9"/>
        <rFont val="Arial Greek"/>
        <family val="0"/>
      </rPr>
      <t>*2</t>
    </r>
  </si>
  <si>
    <t xml:space="preserve">Πιστοποιητικό ότι η επιχείρηση δεν τελεί υπό αναγκαστική διαχείριση </t>
  </si>
  <si>
    <t>Πιστοποιητικό ότι η επιχείρηση δεν τελεί υπό εκκαθάριση</t>
  </si>
  <si>
    <t xml:space="preserve">4. Δεν είμαι κάτοχος πτυχίου μελετητή, ούτε ανήκω στη σύνθεση Γραφείου Μελετητών, που προβλέπεται από το Ν. 716/77. </t>
  </si>
  <si>
    <t xml:space="preserve">5. Αποδέχομαι την κατ' αποκλειστικότητα στελέχωση της επιχείρησης. </t>
  </si>
  <si>
    <t xml:space="preserve">6. Θα δηλώσω στην Υπηρεσία κάθε σχετική μεταβολή της ανωτέρω κατάστασης. </t>
  </si>
  <si>
    <t>Συνολική αξία Μηχανολογικού Εξοπλισμού στις Κοινοπραξίες</t>
  </si>
  <si>
    <t>309 / 355</t>
  </si>
  <si>
    <t>296α / 296β</t>
  </si>
  <si>
    <t>307α / 307β</t>
  </si>
  <si>
    <t>308α / 308β</t>
  </si>
  <si>
    <t>300α / 300β</t>
  </si>
  <si>
    <t>* Σε περίπτωση συνταξιούχου του Δημοσίου όπως αυτό προσδιορίζεται στην παρ. 1 του άρθρου 14 του ν.2190/1994 (ΦΕΚ 28 Α΄) να υποβληθεί το ΦΕΚ όπου έχει δημοσιευθεί η πράξη λύσης της υπαλληλικής σχέσης ή επικυρωμένο Φ/Ο της Διαπιστωτικής Πράξης αποχώρησης απ</t>
  </si>
  <si>
    <r>
      <t xml:space="preserve">3. Δεν είμαι συνταξιούχος του Δημοσίου ή Ν.Π.Δ.Δ. ή του ευρύτερου Δημόσιου Τομέα, όπως αυτός προσδιορίστηκε ανωτέρω αλλά ούτε και του ιδιωτικού τομέα </t>
    </r>
    <r>
      <rPr>
        <b/>
        <i/>
        <u val="single"/>
        <sz val="11"/>
        <rFont val="Times New Roman"/>
        <family val="1"/>
      </rPr>
      <t>ή</t>
    </r>
    <r>
      <rPr>
        <i/>
        <sz val="11"/>
        <rFont val="Times New Roman"/>
        <family val="1"/>
      </rPr>
      <t xml:space="preserve"> είμαι συνταξιούχος από  . . . . . . . . . . . . . * και έχω δηλώσει στον ασφαλιστικό μου φορέα την απασχόλησή μου σε εργοληπτική επιχείρηση όπως αποδεικνύεται από το συνημμένο έγγραφο</t>
    </r>
  </si>
  <si>
    <r>
      <t>ΣΥΝΟΛΟ ΥΠΟΧΡΕΩΣΕΩΝ</t>
    </r>
    <r>
      <rPr>
        <b/>
        <vertAlign val="superscript"/>
        <sz val="11"/>
        <color indexed="56"/>
        <rFont val="Arial"/>
        <family val="2"/>
      </rPr>
      <t>1</t>
    </r>
  </si>
  <si>
    <t>ΕΠΙΛΕΧΘΕΙΣΑ ΑΞΙΑ</t>
  </si>
  <si>
    <t>ΑΞΙΑ ΕΞΟΠΛΙΣΜΟΥ ΚΟΙΝΟΠΡΑΞΙΩΝ ΓΙΑ ΤΟΝ ΥΠΟΛΟΓΙΣΜΟ ΤΩΝ ΕΛΑΧΙΣΤΩΝ ΟΡΙΩΝ ΠΑΓΙΩΝ</t>
  </si>
  <si>
    <r>
      <t>ΒΑΣΕΙ ΠΡΟΣΑΥΞΗΜΕΝΗΣ ΑΝΑΠΟΣΒΕΣΤΗΣ ΑΞΙΑΣ</t>
    </r>
    <r>
      <rPr>
        <vertAlign val="superscript"/>
        <sz val="11"/>
        <color indexed="18"/>
        <rFont val="Arial"/>
        <family val="2"/>
      </rPr>
      <t>1</t>
    </r>
  </si>
  <si>
    <r>
      <t>ΒΑΣΕΙ ΕΚΤΙΜΗΣΗΣ ΠΙΣΤΟΠΟΙΗΜΕΝΟΥ ΕΚΤΙΜΗΤΗ</t>
    </r>
    <r>
      <rPr>
        <vertAlign val="superscript"/>
        <sz val="11"/>
        <color indexed="18"/>
        <rFont val="Arial"/>
        <family val="2"/>
      </rPr>
      <t>2</t>
    </r>
  </si>
  <si>
    <t>ΑΠΟΚΛΕΙΣΤΙΚΑ ΓΙΑ ΤΟΝ ΥΠΟΛ. ΤΟΥ ΤΥΠΟΥ ΚΑΤΑΤΑΞΗΣ (ΝΑΙ)</t>
  </si>
  <si>
    <t>297.α.1</t>
  </si>
  <si>
    <t>302α</t>
  </si>
  <si>
    <t>303α</t>
  </si>
  <si>
    <t>302β</t>
  </si>
  <si>
    <t>303β</t>
  </si>
  <si>
    <t>304β</t>
  </si>
  <si>
    <t>305α</t>
  </si>
  <si>
    <t>305β</t>
  </si>
  <si>
    <t>ΣΥΝΟΛΙΚΗ ΑΞΙΑ ΕΞΟΠΛΙΣΜΟΥ ΒΑΣΕΙ ΠΡΟΣΑΥΞΗΜΕΝΗΣ ΑΝΑΠΟΣΒΕΣΤΗΣ ΑΞΙΑΣ</t>
  </si>
  <si>
    <r>
      <t>ΒΑΣΕΙ ΠΡΟΣΑΥΞΗΜΕΝΗΣ ΑΝΑΠΟΣΒΕΣΤΗΣ ΑΞΙΑΣ</t>
    </r>
    <r>
      <rPr>
        <vertAlign val="superscript"/>
        <sz val="11"/>
        <color indexed="18"/>
        <rFont val="Arial"/>
        <family val="2"/>
      </rPr>
      <t>3</t>
    </r>
  </si>
  <si>
    <r>
      <t>ΒΑΣΕΙ ΕΚΤΙΜΗΣΗΣ ΠΙΣΤΟΠΟΙΗΜΕΝΟΥ ΕΚΤΙΜΗΤΗ</t>
    </r>
    <r>
      <rPr>
        <vertAlign val="superscript"/>
        <sz val="11"/>
        <color indexed="18"/>
        <rFont val="Arial"/>
        <family val="2"/>
      </rPr>
      <t>4</t>
    </r>
  </si>
  <si>
    <t>1. Συμπλρώνεται η αξία του εξοπλισμού της επιχείρησης ανά κοινοπραξία όπως προέκυψε από τον κωδικό 303α του πίνακα Β.4.3.3.2.1</t>
  </si>
  <si>
    <t>1. Συμπλρώνεται η αξία του εξοπλισμού της επιχείρησης ανά κοινοπραξία όπως προέκυψε από τον κωδικό 303β του πίνακα Β.4.3.3.2.1</t>
  </si>
  <si>
    <t>2. Συμπλρώνεται η αξία του εξοπλισμού της επιχείρησης ανά κοινοπραξία όπως προέκυψε από τον κωδικό 305α του πίνακα Β.4.3.3.2.2</t>
  </si>
  <si>
    <t>2. Συμπλρώνεται η αξία του εξοπλισμού της επιχείρησης ανά κοινοπραξία όπως προέκυψε από τον κωδικό 305β του πίνακα Β.4.3.3.2.2</t>
  </si>
  <si>
    <r>
      <t>ΑΠΟΚΛΕΙΣΤΙΚΑ ΓΙΑ ΤΟΝ ΥΠΟΛ. ΤΟΥ ΤΥΠΟΥ ΚΑΤΑΤΑΞΗΣ (ΝΑΙ)</t>
    </r>
    <r>
      <rPr>
        <b/>
        <vertAlign val="superscript"/>
        <sz val="11"/>
        <color indexed="56"/>
        <rFont val="Arial"/>
        <family val="2"/>
      </rPr>
      <t>1</t>
    </r>
  </si>
  <si>
    <t>304α</t>
  </si>
  <si>
    <r>
      <t>ΕΠΙΛΕΧΘΕΙΣΑ ΑΞΙΑ ΕΞΟΠΛΙΣΜΟΥ ΓΙΑ ΤΥΠΟ ΚΑΤΑΤΑΞΗΣ</t>
    </r>
    <r>
      <rPr>
        <b/>
        <vertAlign val="superscript"/>
        <sz val="11"/>
        <color indexed="56"/>
        <rFont val="Arial"/>
        <family val="2"/>
      </rPr>
      <t>1</t>
    </r>
  </si>
  <si>
    <t>ΕΠΙΛΕΧΘΕΙΣΑ ΑΞΙΑ ΕΞΟΠΛ.  ΓΙΑ ΚΑΛΥΨΗ ΕΛΑΧ. ΟΡΙΟΥ</t>
  </si>
  <si>
    <r>
      <t>ΕΠΙΛΕΧΘΕΙΣΑ ΑΞΙΑ ΕΞΟΠΛΙΣΜΟΥ ΓΙΑ ΤΥΠΟ ΚΑΤΑΤΑΞΗΣ</t>
    </r>
    <r>
      <rPr>
        <b/>
        <vertAlign val="superscript"/>
        <sz val="11"/>
        <color indexed="56"/>
        <rFont val="Arial"/>
        <family val="2"/>
      </rPr>
      <t>2</t>
    </r>
  </si>
  <si>
    <t>ΕΠΙΛΕΧΘΕΙΣΑ ΑΞΙΑ ΕΞΟΠΛ.  ΓΙΑ ΚΑΛΥΨΗ ΕΛΑΧ. ΟΡΙΟΥ 3</t>
  </si>
  <si>
    <r>
      <t>3</t>
    </r>
    <r>
      <rPr>
        <b/>
        <i/>
        <sz val="12"/>
        <color indexed="56"/>
        <rFont val="Arial"/>
        <family val="2"/>
      </rPr>
      <t>Συμπληρώνεται αυτόματα η προσαυξημένη αξία του ίδιου εξοπλισμού μόνο στην περίπτωση που η αξία του συγκεκριμένο η συγκεκριμένη αξία είναι μικρότερη από την αξία κτήσης, διαφορετικά συμπληρώνεται η αξία κτήσης του εξοπλισμού.</t>
    </r>
  </si>
  <si>
    <r>
      <t>3</t>
    </r>
    <r>
      <rPr>
        <b/>
        <i/>
        <sz val="12"/>
        <color indexed="56"/>
        <rFont val="Arial"/>
        <family val="2"/>
      </rPr>
      <t>Συμπληρώνεται αυτόματα η ελάχιστη τιμή μεταξύ της προσαυξημένης αξίας και της την αξία κτήσης εφόσον η αξία του παγίου προσμετράται στον υπολογισμό των ελάχιστων ορίων παγίων</t>
    </r>
  </si>
  <si>
    <r>
      <t>2</t>
    </r>
    <r>
      <rPr>
        <b/>
        <i/>
        <sz val="12"/>
        <color indexed="56"/>
        <rFont val="Arial"/>
        <family val="2"/>
      </rPr>
      <t>Συμπληρώνεται αυτόματα η ελάχιστη τιμή μεταξύ της προσαυξημένης αναπόσβεστης αξίας και της την αξία κτήσης του παγίου</t>
    </r>
  </si>
  <si>
    <r>
      <t>2</t>
    </r>
    <r>
      <rPr>
        <b/>
        <i/>
        <sz val="12"/>
        <color indexed="56"/>
        <rFont val="Arial"/>
        <family val="2"/>
      </rPr>
      <t>Συμπληρώνεται αυτόματα η ελάχιστη τιμή μεταξύ της εκτίμησης της ξίας του παγίου από πιστοποιημένο εκτιμητή  και του 75% της  αξία κτήσης του παγίου</t>
    </r>
  </si>
  <si>
    <r>
      <t>3</t>
    </r>
    <r>
      <rPr>
        <b/>
        <i/>
        <sz val="12"/>
        <color indexed="56"/>
        <rFont val="Arial"/>
        <family val="2"/>
      </rPr>
      <t>Συμπληρώνεται αυτόματα η ελάχιστη τιμή μεταξύ της εκτίμησης της ξίας του παγίου από πιστοποιημένο εκτιμητή  και του 75% της  αξία κτήσης του παγίου εφόσον η αξία του παγίου προσμετράται στον υπολογισμό των ελάχιστων ορίων παγίων</t>
    </r>
  </si>
  <si>
    <t>ΑΞΙΑ ΕΞΟΠΛΙΣΜΟΥ ΚΟΙΝΟΠΡΑΞΙΩΝ ΓΙΑ ΤΟΝ ΥΠΟΛΟΓΙΣΜΟ ΤΟΥ ΤΥΠΟΥ ΚΑΤΑΤΑΞΗΣ</t>
  </si>
  <si>
    <t>Γ.3. ΥΠΟΛΟΓΙΣΜΟΣ ΤΟΥ ΣΥΝΤΕΛΕΣΤΗ ΚΑΤΑΤΑΞΗΣ Γ</t>
  </si>
  <si>
    <t xml:space="preserve">     ΥΦΙΣΤΑΜΕΝΗ ΤΑΞΗ</t>
  </si>
  <si>
    <t>ΤΙΜΗ 
ΣΥΝΤΕΛΕΣΤΗ Γ</t>
  </si>
  <si>
    <t xml:space="preserve">Μικρότερη της 3ης </t>
  </si>
  <si>
    <t>364Α</t>
  </si>
  <si>
    <t>369Α</t>
  </si>
  <si>
    <r>
      <t>7</t>
    </r>
    <r>
      <rPr>
        <i/>
        <sz val="10"/>
        <color indexed="56"/>
        <rFont val="Arial"/>
        <family val="2"/>
      </rPr>
      <t xml:space="preserve"> Στον κωδικό 290α συμπληρώνεται η αξία του εξοπλισμού που ανήκει σε κοινοπραξίες σύμφωνα με τα ποσοστά συμμετοχής της εταιρείας σε αυτές, όπως υπολογίστηκε στον Πίνακα Β.4.3.3.1 κωδ. 300α.</t>
    </r>
  </si>
  <si>
    <t>ναι</t>
  </si>
  <si>
    <r>
      <t>ΑΞΙΑ ΕΞΟΠΛΙΣΜΟΥ ΓΙΑ ΤΥΠΟ ΚΑΤΑΤΑΞΗΣ</t>
    </r>
    <r>
      <rPr>
        <b/>
        <vertAlign val="superscript"/>
        <sz val="11"/>
        <color indexed="56"/>
        <rFont val="Arial"/>
        <family val="2"/>
      </rPr>
      <t>2</t>
    </r>
  </si>
  <si>
    <t>ΑΞΙΑ ΕΞΟΠΛ.  ΓΙΑ ΚΑΛΥΨΗ ΕΛΑΧ. ΟΡΙΟΥ 3</t>
  </si>
  <si>
    <r>
      <t>9</t>
    </r>
    <r>
      <rPr>
        <i/>
        <sz val="10"/>
        <color indexed="56"/>
        <rFont val="Arial"/>
        <family val="2"/>
      </rPr>
      <t>Συμπληρώνεται η αξία του εξοπλισμού από χρηματοδοτική μίσθωση, όπωςπροκύπτει από την άθροιση των κωδικών 307α (από τον πίνακα Β.4.3.4.2.1) και 308α (από τον πίνακα Β.4.3.4.2.2)</t>
    </r>
  </si>
  <si>
    <r>
      <t>ΑΞΙΑ ΕΞΟΠΛΙΣΜΟΥ ΑΠΟ ΧΡΗΜ/ΤΙΚΗ ΜΙΣΘΩΣΗ</t>
    </r>
    <r>
      <rPr>
        <b/>
        <vertAlign val="superscript"/>
        <sz val="11"/>
        <color indexed="56"/>
        <rFont val="Arial"/>
        <family val="2"/>
      </rPr>
      <t xml:space="preserve"> 12</t>
    </r>
  </si>
  <si>
    <r>
      <t>ΑΞΙΑ ΕΞΟΠΛΙΣΜΟΥ ΣΕ ΚΟΙΝΟΠΡΑΞΙΕΣ</t>
    </r>
    <r>
      <rPr>
        <b/>
        <vertAlign val="superscript"/>
        <sz val="11"/>
        <color indexed="56"/>
        <rFont val="Arial"/>
        <family val="2"/>
      </rPr>
      <t xml:space="preserve"> 11</t>
    </r>
  </si>
  <si>
    <r>
      <t>11</t>
    </r>
    <r>
      <rPr>
        <i/>
        <sz val="10"/>
        <color indexed="56"/>
        <rFont val="Arial"/>
        <family val="2"/>
      </rPr>
      <t>Συμπληρώνεται η αξία του εξοπλισμού από χρηματοδοτική μίσθωση, όπωςπροκύπτει από την άθροιση των κωδικών 307β (από τον πίνακα Β.4.3.4.2.1) και 308 (από τον πίνακα Β.4.3.4.2.2)</t>
    </r>
  </si>
  <si>
    <r>
      <t>12</t>
    </r>
    <r>
      <rPr>
        <i/>
        <sz val="10"/>
        <color indexed="56"/>
        <rFont val="Arial"/>
        <family val="2"/>
      </rPr>
      <t xml:space="preserve"> Στον κωδικό 292β συμπληρώνεται η αξία του εξοπλισμού που ανήκει σε κοινοπραξίες από χρηματοδοτική μίσθωση, σύμφωνα με τα ποσοστά συμμετοχής της εταιρείας σε αυτές, όπως υπολογίστηκε στον Πίνακα Β.4.3.3.1 κωδ. 308β.</t>
    </r>
  </si>
  <si>
    <r>
      <t>ΕΠΙΛΕΧΘΕΙΣΑ ΑΞΙΑ ΕΞΟΠΛ.  ΓΙΑ ΚΑΛΥΨΗ ΕΛΑΧ. ΟΡΙΟΥ</t>
    </r>
    <r>
      <rPr>
        <b/>
        <vertAlign val="superscript"/>
        <sz val="11"/>
        <color indexed="56"/>
        <rFont val="Arial"/>
        <family val="2"/>
      </rPr>
      <t>3</t>
    </r>
  </si>
  <si>
    <r>
      <t>1</t>
    </r>
    <r>
      <rPr>
        <b/>
        <i/>
        <sz val="12"/>
        <color indexed="56"/>
        <rFont val="Arial"/>
        <family val="2"/>
      </rPr>
      <t xml:space="preserve">Συμπληρώνεται η τιμή "ΝΑΙ" αν ο η αξία του παγίου προσμετράται αποκλειστικά στον Τύπο Κατάταξης. </t>
    </r>
    <r>
      <rPr>
        <b/>
        <i/>
        <u val="single"/>
        <sz val="12"/>
        <color indexed="56"/>
        <rFont val="Arial"/>
        <family val="2"/>
      </rPr>
      <t>Αν η αξία του παγίου προσμετράται και για τον έλεγχο κάλυψης των ελάχιστων ορίων παγίων δεν συμπληρώνεται.</t>
    </r>
  </si>
  <si>
    <r>
      <t>ΜΗΧ/ΚΟΣ ΕΞΟΠΛ.  ΚΑΛΥΨΗ ΕΛΑΧ. ΟΡΙΟΥ</t>
    </r>
    <r>
      <rPr>
        <b/>
        <vertAlign val="superscript"/>
        <sz val="11"/>
        <color indexed="56"/>
        <rFont val="Arial"/>
        <family val="2"/>
      </rPr>
      <t>2</t>
    </r>
  </si>
  <si>
    <r>
      <t>3</t>
    </r>
    <r>
      <rPr>
        <b/>
        <i/>
        <sz val="12"/>
        <color indexed="56"/>
        <rFont val="Arial"/>
        <family val="2"/>
      </rPr>
      <t>Συμπληρώνεται αυτόματα εφόσον η αξία του παγίου προσμετράται στον υπολογισμό των ελάχιστων ορίων παγίων</t>
    </r>
  </si>
  <si>
    <t>ΑΞΙΑ ΕΞΟΠΛΙΣΜΟΥ ΚΟΙΝΟΠΡΑΞΙΩΝ ΑΠΌ ΧΡΗΜΑΤΟΤΟΔΟΤΙΚΗ ΜΙΣΘΩΣΗ ΓΙΑ ΤΟΝ ΥΠΟΛΟΓΙΣΜΟ ΤΟΥ ΤΥΠΟΥ ΚΑΤΑΤΑΞΗΣ</t>
  </si>
  <si>
    <t>ΑΞΙΑ ΕΞΟΠΛΙΣΜΟΥ ΚΟΙΝΟΠΡΑΞΙΩΝ ΑΠΌ ΧΡΗΜΑΤΟΤΟΔΟΤΙΚΗ ΜΙΣΘΩΣΗ ΓΙΑ ΤΟΝ ΕΛΕΓΧΟ ΚΑΛΥΨΗΣ ΤΩΝ ΕΛΑΧΙΣΤΩΝ ΟΡΙΩΝ ΠΑΓΙΩΝ</t>
  </si>
  <si>
    <t>308β</t>
  </si>
  <si>
    <t>308α</t>
  </si>
  <si>
    <t>ΣΥΝΟΛΙΚΗ ΑΞΙΑ ΕΞΟΠΛΙΣΜΟΥ ΚΟΙΝΟΠΡΑΞΙΑΣ ΒΑΣΕΙ ΠΡΟΣΑΥΞΗΜΕΝΗΣ ΑΝΑΠΟΣΒΕΣΤΗΣ ΑΞΙΑΣ</t>
  </si>
  <si>
    <t>ΓΙΑ ΤΟΝ ΕΛΕΓΧΟ ΚΑΛΥΨΗΣ ΤΟΥ ΕΛΑΧΙΣΤΟΥ ΟΡΙΟΥ ΠΑΓΙΩΝ</t>
  </si>
  <si>
    <r>
      <t>1</t>
    </r>
    <r>
      <rPr>
        <b/>
        <i/>
        <sz val="10"/>
        <color indexed="56"/>
        <rFont val="Arial"/>
        <family val="2"/>
      </rPr>
      <t>Συμπληρώνεται αυτόματα το ποσό των Παγίων όπως προσδιορίστηκε στον Πίνακα  Β.4.1.α</t>
    </r>
  </si>
  <si>
    <t>ΕΚΤΙΜΗΣΗ ΠΙΣΤΟΠΟΙΗΜΕΝΟΥ ΕΚΤΙΜΗΤΗ</t>
  </si>
  <si>
    <t>Β.4.3.3.2.2 ΠΡΟΣΔΙΟΡΙΣΜΟΣ ΑΞΙΑΣ ΚΥΡΙΟΥ ΚΑΙ ΒΟΗΘΗΤΙΚΟΥ ΕΞΟΠΛΙΣΜΟΥ ΒΑΣΕΙ ΕΚΤΙΜΗΣΗΣ ΠΙΣΤΟΠΟΙΗΜΕΝΟΥ ΕΚΤΙΜΗΤΗ</t>
  </si>
  <si>
    <r>
      <t>ΙΔΙΑ ΚΕΦΑΛΑΙΑ ΕΠΙΧΕΙΡΗΣΗΣ</t>
    </r>
    <r>
      <rPr>
        <b/>
        <vertAlign val="superscript"/>
        <sz val="11"/>
        <color indexed="56"/>
        <rFont val="Arial"/>
        <family val="2"/>
      </rPr>
      <t>1</t>
    </r>
  </si>
  <si>
    <r>
      <t>ΑΝΑΛΟΓΟΥΝΤΑ ΙΔΙΑ ΚΕΦΑΛΑΙΑ</t>
    </r>
    <r>
      <rPr>
        <b/>
        <vertAlign val="superscript"/>
        <sz val="11"/>
        <color indexed="56"/>
        <rFont val="Arial"/>
        <family val="2"/>
      </rPr>
      <t>2</t>
    </r>
  </si>
  <si>
    <r>
      <t>ΠΑΓΙΑ ΕΠΙΧΕΙΡΗΣΗΣ</t>
    </r>
    <r>
      <rPr>
        <b/>
        <vertAlign val="superscript"/>
        <sz val="11"/>
        <color indexed="56"/>
        <rFont val="Arial"/>
        <family val="2"/>
      </rPr>
      <t>1</t>
    </r>
  </si>
  <si>
    <t>Γ.1.3.2. ΑΝΑΛΟΓΟΥΝΤΑ ΠΑΓΙΑ ΑΝΑ ΤΑΞΗ (ΠΑΡΟΝΟΜΑΣΤΕΣ ΚΛΑΣΜΑΤΟΣ α3)</t>
  </si>
  <si>
    <r>
      <t>ΑΝΑΛΟΓΟΥΝΤΑ ΠΑΓΙΑ</t>
    </r>
    <r>
      <rPr>
        <b/>
        <vertAlign val="superscript"/>
        <sz val="11"/>
        <color indexed="56"/>
        <rFont val="Arial"/>
        <family val="2"/>
      </rPr>
      <t>2</t>
    </r>
  </si>
  <si>
    <r>
      <t>ΣΥΝΟΛΟ ΠΑΓΙΟΥ ΕΝΕΡΓΗΤΙΚΟΥ</t>
    </r>
    <r>
      <rPr>
        <b/>
        <vertAlign val="superscript"/>
        <sz val="11"/>
        <color indexed="56"/>
        <rFont val="Arial"/>
        <family val="2"/>
      </rPr>
      <t>1</t>
    </r>
  </si>
  <si>
    <r>
      <t>ΣΥΝΟΛΟ ΚΥΚΛΟΦΟΡΟΥΝΤΟΣ ΕΝΕΡΓΗΤΙΚΟΥ</t>
    </r>
    <r>
      <rPr>
        <b/>
        <vertAlign val="superscript"/>
        <sz val="11"/>
        <color indexed="56"/>
        <rFont val="Arial"/>
        <family val="2"/>
      </rPr>
      <t>1</t>
    </r>
  </si>
  <si>
    <r>
      <t xml:space="preserve"> Απαιτήσεις</t>
    </r>
    <r>
      <rPr>
        <b/>
        <vertAlign val="superscript"/>
        <sz val="11"/>
        <color indexed="56"/>
        <rFont val="Arial"/>
        <family val="2"/>
      </rPr>
      <t>2</t>
    </r>
  </si>
  <si>
    <t>Β</t>
  </si>
  <si>
    <t>Γ</t>
  </si>
  <si>
    <t>ΧΡΗΣΕΙΣ</t>
  </si>
  <si>
    <t>ΙΔΙΑ ΚΕΦΑΛΑΙΑ</t>
  </si>
  <si>
    <t>ΚΥΚΛΟΦΟΡΟΥΝ ΕΝΕΡΓΗΤΙΚΟ</t>
  </si>
  <si>
    <t>ΤΑΞΗ</t>
  </si>
  <si>
    <t>ΝΟΜΟΣ</t>
  </si>
  <si>
    <t>FAX</t>
  </si>
  <si>
    <t>E-MAIL</t>
  </si>
  <si>
    <t>ΑΦΜ</t>
  </si>
  <si>
    <t>ΔΟΥ</t>
  </si>
  <si>
    <t>Τ.Κ.</t>
  </si>
  <si>
    <t>ΟΔΟΣ/ ΑΡΙΘΜΟΣ</t>
  </si>
  <si>
    <t>ΟΔΟΠΟΙΙΑ</t>
  </si>
  <si>
    <t>ΛΙΜΕΝΙΚΑ</t>
  </si>
  <si>
    <t>ΒΡΑΧΥΠΡΟΘΕΣΜΕΣ ΥΠΟΧΡΕΩΣΕΙΣ</t>
  </si>
  <si>
    <t>ΙΔΙΑ ΚΕΦΑΛΑΙΑ / ΣΥΝΟΛΟ ΥΠΟΧΡΕΩΣΕΩΝ</t>
  </si>
  <si>
    <t>ΚΥΚΛ. ΕΝΕΡΓΗΤΙΚΟ / ΒΡΑΧ. ΥΠΟΧΡΕΩΣΕΙΣ</t>
  </si>
  <si>
    <t xml:space="preserve">α1 = </t>
  </si>
  <si>
    <t>Κύκλος Εργασιών Τριετίας</t>
  </si>
  <si>
    <t>ΣΥΝΟΛΟ</t>
  </si>
  <si>
    <t>Ίδια Κεφάλαια</t>
  </si>
  <si>
    <t xml:space="preserve">α2 = </t>
  </si>
  <si>
    <t>Μείον:</t>
  </si>
  <si>
    <t>Πάγια</t>
  </si>
  <si>
    <t xml:space="preserve">α3 = </t>
  </si>
  <si>
    <t>Σύνολο Ενεργητικού</t>
  </si>
  <si>
    <t xml:space="preserve">  --------------------------------</t>
  </si>
  <si>
    <t>Σύνολο Παγίου Ενεργητικού</t>
  </si>
  <si>
    <t xml:space="preserve">  ------------------------------------------------------------------------------------------</t>
  </si>
  <si>
    <t>Σύνολο Παγίου Ενεργητικού - Συμμετοχές &amp; Άλλες απαιτήσεις</t>
  </si>
  <si>
    <t>Σύνολο Κυκλοφορούντος Ενεργητικού</t>
  </si>
  <si>
    <t>Σύνολο Κυκλοφορούντος Ενεργητικού -  Απαιτήσεις</t>
  </si>
  <si>
    <t>ΤΑΞΕΙΣ</t>
  </si>
  <si>
    <t>ΟΦΕΙΛΟΜΕΝΟ ΚΕΦΑΛΑΙΟ</t>
  </si>
  <si>
    <t>ΠΟΣΑ ΓΙΑ ΑΥΞΗΣΗ ΜΤΚ</t>
  </si>
  <si>
    <t xml:space="preserve">Γ. ΕΦΑΡΜΟΓΗ ΤΥΠΟΥ ΚΑΤΑΤΑΞΗΣ </t>
  </si>
  <si>
    <t>Γ.1. ΥΠΟΛΟΓΙΣΜΟΣ ΤΟΥ ΤΜΗΜΑΤΟΣ  Α = {(α1 x 60%) + (α2 x 20%) + (α3 x 20%)}</t>
  </si>
  <si>
    <t xml:space="preserve">β1 = </t>
  </si>
  <si>
    <t xml:space="preserve">β2 = </t>
  </si>
  <si>
    <t xml:space="preserve">β3 = </t>
  </si>
  <si>
    <t>-</t>
  </si>
  <si>
    <t>=</t>
  </si>
  <si>
    <t>+</t>
  </si>
  <si>
    <t>ΕΛΑΧΙΣΤΗ ΑΠΑΙΤΟΥΜΕΝΗ ΤΙΜΗ</t>
  </si>
  <si>
    <t>Α/Α</t>
  </si>
  <si>
    <t>ΤΗΛΕΦΩΝΑ</t>
  </si>
  <si>
    <t>ΗΛΕΚΤΡΟΜΗΧΑΝΟΛΟΓΙΚΑ</t>
  </si>
  <si>
    <t>ΒΙΟΜΗΧΑΝΙΚΑ / ΕΝΕΡΓΕΙΑΚΑ</t>
  </si>
  <si>
    <t>ΟΙΚΟΔΟΜΙΚΑ</t>
  </si>
  <si>
    <t>ΥΔΡΑΥΛΙΚΑ</t>
  </si>
  <si>
    <t xml:space="preserve">Β.3.1. ΠΡΟΣΔΙΟΡΙΣΜΟΣ ΕΙΔΙΚΩΝ ΑΦΟΡΟΛΟΓΗΤΩΝ ΑΠΟΘΕΜΑΤΙΚΩΝ </t>
  </si>
  <si>
    <t>ΑΞΙΑ ΚΤΗΣΗΣ</t>
  </si>
  <si>
    <t>ΑΝΑΠΟΣΒΕΣΤΗ ΑΞΙΑ</t>
  </si>
  <si>
    <t>ΣΥΝΟΛΙΚΗ ΑΞΙΑ ΟΙΚΟΠΕΔΩΝ</t>
  </si>
  <si>
    <t>ΣΥΝΟΛΙΚΗ ΑΞΙΑ ΚΤΙΡΙΩΝ</t>
  </si>
  <si>
    <t>ΠΕΡΙΓΡΑΦΗ ΕΞΟΠΛΙΣΜΟΥ</t>
  </si>
  <si>
    <t>ΠΡΟΣΑΥΞΗΜΕΝΗ ΑΞΙΑ</t>
  </si>
  <si>
    <t>Γ.1.1.2.  ΠΡΟΣΔΙΟΡΙΣΜΟΣ ΚΥΚΛΟΥ ΕΡΓΑΣΙΩΝ ΤΡΙΕΤΙΑΣ</t>
  </si>
  <si>
    <t>Β.5. ΤΗΡΗΣΗ ΔΕΙΚΤΩΝ ΒΙΩΣΙΜΟΤΗΤΑΣ</t>
  </si>
  <si>
    <t xml:space="preserve">Β.5.2. ΔΕΙΚΤΕΣ ΒΙΩΣΙΜΟΤΗΤΑΣ </t>
  </si>
  <si>
    <t>Αναλογούν Κύκλος Εργασιών</t>
  </si>
  <si>
    <t>ΣΥΣΣΩΡΕΥΜΕΝΕΣ ΑΠΟΣΒΕΣΕΙΣ</t>
  </si>
  <si>
    <t>Α.4. ΧΡΗΣΗ ΟΙΚΟΝΟΜΙΚΩΝ ΚΑΤΑΣΤΑΣΕΩΝ</t>
  </si>
  <si>
    <t>ΕΤΟΣ</t>
  </si>
  <si>
    <t>Β / Ε</t>
  </si>
  <si>
    <t>ΣΥΝΟΛΑ ΤΡΙΕΤΙΑΣ</t>
  </si>
  <si>
    <t>Ονοματεπώνυμο</t>
  </si>
  <si>
    <t>ΑΡΙΘΜΟΣ ΚΥΚΛΟΦΟΡΙΑΣ</t>
  </si>
  <si>
    <t>Α</t>
  </si>
  <si>
    <t>Γ.4.1 ΥΠΟΛΟΓΙΣΜΟΣ ΤΟΥ ΤΜΗΜΑΤΟΣ  Α = {(α1 x 60%) + (α2 x 20%) + (α3 x 20%)}</t>
  </si>
  <si>
    <t>Γ.4.2 ΥΠΟΛΟΓΙΣΜΟΣ ΤΟΥ ΤΜΗΜΑΤΟΣ Β = {(β1 x 40%) + (β2 x 30%) + (β3 x 30%)}</t>
  </si>
  <si>
    <t>Γ.4.3. ΣΥΝΤΕΛΕΣΤΗΣ Γ</t>
  </si>
  <si>
    <t>ΣΥΝΟΛΙΚΗ ΒΑΘΜΟΛΟΓΙΑ ΕΡΓΟΛΗΠΤΙΚΗΣ ΕΤΑΙΡΙΑΣ</t>
  </si>
  <si>
    <t xml:space="preserve">  ----------------------------------</t>
  </si>
  <si>
    <t xml:space="preserve">  -------------------------</t>
  </si>
  <si>
    <t>Σχέση με την επιχείρηση</t>
  </si>
  <si>
    <t>Αριθμ. ΜΕΚ</t>
  </si>
  <si>
    <t>Αριθμ. ΜΕΕΠ</t>
  </si>
  <si>
    <t>Αριθμ. ΤΕΕ</t>
  </si>
  <si>
    <t>ΑΡΙΘΜΟΣ Μ.Ε.Ε.Π.</t>
  </si>
  <si>
    <t>ΒΑΘΜΙΔΑ ΜΕΚ</t>
  </si>
  <si>
    <t>Β.4.3.1. ΠΡΟΣΔΙΟΡΙΣΜΟΣ ΑΞΙΑΣ ΑΚΙΝΗΤΩΝ</t>
  </si>
  <si>
    <t>ΜΕΘΟΔΟΣ ΠΡΟΣΔΙΟΡΙΣΜΟΥ ΑΞΙΑΣ ΟΙΚΟΠΕΔΩΝ</t>
  </si>
  <si>
    <t>ΠΕΡΙΓΡΑΦΗ ΟΙΚΟΠΕΔΩΝ</t>
  </si>
  <si>
    <t>Β.4.3.1.1. ΟΙΚΟΠΕΔΑ</t>
  </si>
  <si>
    <t>Β.4.3.1.2 ΚΤΙΡΙΑ</t>
  </si>
  <si>
    <t>ΠΕΡΙΓΡΑΦΗ ΚΤΙΡΙΩΝ</t>
  </si>
  <si>
    <t>ΔΗΜΟΣ</t>
  </si>
  <si>
    <t xml:space="preserve"> </t>
  </si>
  <si>
    <t>ΕΛΛΗΝΙΚΗ ΔΗΜΟΚΡΑΤΙΑ</t>
  </si>
  <si>
    <t xml:space="preserve">ΚΑΤΑΤΑΞΗ ΕΡΓΟΛΗΠΤΙΚΩΝ ΕΠΙΧΕΙΡΗΣΕΩΝ </t>
  </si>
  <si>
    <t>ΣΤΙΣ ΤΑΞΕΙΣ 3η, 4η, 5η, 6η, 7η ΤΟΥ ΜΕΕΠ</t>
  </si>
  <si>
    <t>ΔΗΜΟΣ / ΔΙΑΜΕΡΙΣΜΑ ή ΚΟΙΝΟΤΗΤΑ</t>
  </si>
  <si>
    <t>ΤΑΧ.ΚΩΔ.</t>
  </si>
  <si>
    <t xml:space="preserve">ΟΔΟΣ </t>
  </si>
  <si>
    <t>ΥΠΟΛΟΙΠΟΙ ΔΡΟΜΟΙ ΟΙΚΟΔΟΜΙΚΟΥ ΤΕΤΡΑΓΩΝΟΥ ΠΡΟΣΟΨΕΙΣ</t>
  </si>
  <si>
    <t>ΟΔΟΣ</t>
  </si>
  <si>
    <t>ΑΡΙΘΜ. ΟΙΚΟΔΟΜΙΚΟΥ ΤΕΤΡΑΓΩΝΟΥ</t>
  </si>
  <si>
    <t>ΚΑΤΗΓΟΡΙΑ ΑΚΙΝΗΤΟΥ</t>
  </si>
  <si>
    <t>ΟΡΟΦΟΣ</t>
  </si>
  <si>
    <t>ΚΥΡΙΩΝ ΧΩΡΩΝ</t>
  </si>
  <si>
    <t>ΒΟΗΘ. ΧΩΡΩΝ</t>
  </si>
  <si>
    <t>ΧΡΟΝΟΛΟΓΙΑ ΚΑΤΑΣΚΕΥΗΣ</t>
  </si>
  <si>
    <t>ΑΡΙΘΜ.</t>
  </si>
  <si>
    <t>ΕΠΙΦΑΝΕΙΑ ΟΙΚΟΠΕΔΟΥ ΣΕ ΑΚΕΡΑΙΑ ΤΕΤΡ. ΜΕΤΡΑ</t>
  </si>
  <si>
    <t>ΔΙΕΥΘΥΝΣΕΙΣ ΟΙΚΟΠΕΔΩΝ</t>
  </si>
  <si>
    <t>Β.4.3.2  ΠΡΟΣΔΙΟΡΙΣΜΟΣ ΑΞΙΑΣ ΙΔΙΟΚΤΗΤΟΥ ΚΥΡΙΟΥ ΚΑΙ ΒΟΗΘΗΤΙΚΟΥ ΕΞΟΠΛΙΣΜΟΥ</t>
  </si>
  <si>
    <t>Β.4.3.2.1. ΠΡΟΣΔΙΟΡΙΣΜΟΣ ΑΞΙΑΣ ΙΔΙΟΚΤΗΤΟΥ ΚΥΡΙΟΥ ΚΑΙ ΒΟΗΘΗΤΙΚΟΥ ΕΞΟΠΛΙΣΜΟΥ ΒΑΣΕΙ ΠΡΟΣΑΥΞΗΜΕΝΗΣ ΑΝΑΠΟΣΒΕΣΤΗΣ ΑΞΙΑΣ</t>
  </si>
  <si>
    <t>Β.4.3.2.2. ΠΡΟΣΔΙΟΡΙΣΜΟΣ ΑΞΙΑΣ ΙΔΙΟΚΤΗΤΟΥ ΚΥΡΙΟΥ ΚΑΙ ΒΟΗΘΗΤΙΚΟΥ ΕΞΟΠΛΙΣΜΟΥ ΒΑΣΕΙ ΕΚΤΙΜΗΣΗΣ ΠΙΣΤΟΠΟΙΗΜΕΝΟΥ ΕΚΤΙΜΗΤΗ</t>
  </si>
  <si>
    <t>ΕΞΟΠΛΙΣΜΟΣ ΑΠΟ ΧΡΗΜ/ΚΗ ΜΙΣΘΩΣΗ ΓΙΑ ΤΟΝ ΥΠΟΛΟΓΙΣΜΟ ΤΟΥ ΤΥΠΟΥ ΚΑΤΑΤΑΞΗΣ</t>
  </si>
  <si>
    <t>ΕΞΟΠΛΙΣΜΟΣ ΑΠΟ ΧΡΗΜ/ΚΗ ΜΙΣΘΩΣΗ ΓΙΑ ΤΗΝ ΚΑΛΥΨΗ ΤΟΥ ΕΛΑΧΙΣΤΟΥ ΟΡΙΟΥ ΠΑΓΙΩΝ</t>
  </si>
  <si>
    <t>Β.4.1.β ΕΛΑΧΙΣΤΑ ΑΠΑΙΤΟΥΜΕΝΑ ΠΑΓΙΑ ΑΝΑ ΤΑΞΗ ΚΑΤΑΤΑΞΗΣ</t>
  </si>
  <si>
    <t>ΕΛΑΧ. ΟΡΙΟ</t>
  </si>
  <si>
    <r>
      <t>ΣΥΝΟΛΙΚΗ ΑΚΙΝΗΤΩΝ ΕΠΙΧΕΙΡΗΣΗΣ</t>
    </r>
    <r>
      <rPr>
        <b/>
        <vertAlign val="superscript"/>
        <sz val="11"/>
        <color indexed="16"/>
        <rFont val="Arial"/>
        <family val="2"/>
      </rPr>
      <t>3</t>
    </r>
  </si>
  <si>
    <t xml:space="preserve">ΕΛΕΓΧΟΣ ΚΑΛΥΨΗΣ ΕΛΑΧΙΣΤΟΥ ΟΡΙΟΥ ΑΚΙΝΗΤΩΝ
</t>
  </si>
  <si>
    <t>Β.4.ΠΑΓΙΑ ΓΙΑ ΤΟΝ ΥΠΟΛΟΓΙΣΜΟ ΤΟΥ ΤΥΠΟΥ ΚΑΤΑΤΑΞΗΣ ΚΑΙ ΓΙΑ ΤΗΝ ΚΑΛΥΨΗ ΤΩΝ ΕΛΑΧΙΣΤΩΝ ΟΡΙΩΝ ΠΑΓΙΩΝ</t>
  </si>
  <si>
    <t>Β.4.1.α ΠΑΓΙΑ ΓΙΑ ΤΟΝ ΥΠΟΛΟΓΙΣΜΟ ΤΟΥ ΤΥΠΟΥ ΚΑΤΑΤΑΞΗΣ</t>
  </si>
  <si>
    <t>Β.4.2.ΠΡΟΣΔΙΟΡΙΣΜΟΣ ΑΞΙΑΣ ΚΑΙ ΚΑΤΑΝΟΜΗ ΠΑΓΙΩΝ ΕΠΙΧΕΙΡΗΣΗΣ</t>
  </si>
  <si>
    <t>275α</t>
  </si>
  <si>
    <t>276α</t>
  </si>
  <si>
    <t>277α</t>
  </si>
  <si>
    <t>278α</t>
  </si>
  <si>
    <t>279α</t>
  </si>
  <si>
    <t>288β</t>
  </si>
  <si>
    <t xml:space="preserve">ΕΛΕΓΧΟΣ ΚΑΛΥΨΗΣ ΕΛΑΧΙΣΤΟΥ ΟΡΙΟΥ ΜΗΧ/ΚΟΥ ΕΞΟΠΛΙΣΜΟΥ 
</t>
  </si>
  <si>
    <t>Β.4.2.β ΓΙΑ ΤΗΝ ΚΑΛΥΨΗ ΤΟΩΝ ΕΛΑΧΙΣΤΩΝ ΟΡΙΩΝ ΠΑΓΙΩΝ</t>
  </si>
  <si>
    <t>Β.4.2.α ΓΙΑ ΤΟΝ ΥΠΟΛΟΓΙΣΜΟ ΤΟΥ ΤΥΠΟΥ ΚΑΤΑΤΑΞΗΣ</t>
  </si>
  <si>
    <r>
      <t xml:space="preserve">ΠΑΡΑΝΟΜΑΣΤΗΣ ΚΛΑΣΜΑΤΟΣ α1 </t>
    </r>
    <r>
      <rPr>
        <b/>
        <vertAlign val="superscript"/>
        <sz val="11"/>
        <color indexed="16"/>
        <rFont val="Arial"/>
        <family val="2"/>
      </rPr>
      <t>1</t>
    </r>
  </si>
  <si>
    <r>
      <t>ΕΛΕΓΧΟΣ ΚΑΛΥΨΗΣ ΕΛΑΧΙΣΤΟΥ ΟΡΙΟΥ ΠΑΓΙΩΝ</t>
    </r>
    <r>
      <rPr>
        <b/>
        <sz val="11"/>
        <color indexed="16"/>
        <rFont val="Arial"/>
        <family val="2"/>
      </rPr>
      <t xml:space="preserve">
</t>
    </r>
  </si>
  <si>
    <r>
      <t>ΣΥΝΟΛΙΚΗ ΑΞΙΑ ΠΑΓΙΩΝ ΕΠΙΧΕΙΡΗΣΗΣ</t>
    </r>
    <r>
      <rPr>
        <b/>
        <vertAlign val="superscript"/>
        <sz val="11"/>
        <color indexed="16"/>
        <rFont val="Arial"/>
        <family val="2"/>
      </rPr>
      <t>2</t>
    </r>
  </si>
  <si>
    <r>
      <t>ΣΥΝΟΛΙΚΗ ΑΞΙΑ ΕΞ/ΣΜΟΥ ΕΠΙΧΕΙΡΗΣΗΣ</t>
    </r>
    <r>
      <rPr>
        <b/>
        <vertAlign val="superscript"/>
        <sz val="11"/>
        <color indexed="16"/>
        <rFont val="Arial"/>
        <family val="2"/>
      </rPr>
      <t>4</t>
    </r>
  </si>
  <si>
    <t>290β</t>
  </si>
  <si>
    <t>291β</t>
  </si>
  <si>
    <r>
      <t>ΑΞΙΑ ΑΚΙΝΗΤΩΝ</t>
    </r>
    <r>
      <rPr>
        <b/>
        <vertAlign val="superscript"/>
        <sz val="11"/>
        <color indexed="56"/>
        <rFont val="Arial"/>
        <family val="2"/>
      </rPr>
      <t>5</t>
    </r>
  </si>
  <si>
    <r>
      <t>ΑΞΙΑ ΙΔΙΟΥ ΕΞΟΠΛΙΣΜΟΥ</t>
    </r>
    <r>
      <rPr>
        <b/>
        <vertAlign val="superscript"/>
        <sz val="11"/>
        <color indexed="56"/>
        <rFont val="Arial"/>
        <family val="2"/>
      </rPr>
      <t>6</t>
    </r>
  </si>
  <si>
    <r>
      <t>ΑΞΙΑ ΕΞΟΠΛΙΣΜΟΥ ΣΕ ΚΟΙΝΟΠΡΑΞΙΕΣ</t>
    </r>
    <r>
      <rPr>
        <b/>
        <vertAlign val="superscript"/>
        <sz val="11"/>
        <color indexed="56"/>
        <rFont val="Arial"/>
        <family val="2"/>
      </rPr>
      <t>7</t>
    </r>
  </si>
  <si>
    <r>
      <t>ΑΞΙΑ ΚΤΙΡΙΩΝ ΑΠΟ ΧΡΗΜ/ΤΙΚΗ ΜΙΣΘΩΣΗ</t>
    </r>
    <r>
      <rPr>
        <b/>
        <vertAlign val="superscript"/>
        <sz val="11"/>
        <color indexed="56"/>
        <rFont val="Arial"/>
        <family val="2"/>
      </rPr>
      <t xml:space="preserve"> 8</t>
    </r>
  </si>
  <si>
    <r>
      <t>ΑΞΙΑ ΕΞΟΠΛΙΣΜΟΥ ΑΠΟ ΧΡΗΜ/ΤΙΚΗ ΜΙΣΘΩΣΗ</t>
    </r>
    <r>
      <rPr>
        <b/>
        <vertAlign val="superscript"/>
        <sz val="11"/>
        <color indexed="56"/>
        <rFont val="Arial"/>
        <family val="2"/>
      </rPr>
      <t xml:space="preserve"> 9</t>
    </r>
  </si>
  <si>
    <r>
      <t xml:space="preserve">ΑΞΙΑ ΑΚΙΝΗΤΩΝ </t>
    </r>
    <r>
      <rPr>
        <b/>
        <vertAlign val="superscript"/>
        <sz val="11"/>
        <color indexed="56"/>
        <rFont val="Arial"/>
        <family val="2"/>
      </rPr>
      <t>5</t>
    </r>
  </si>
  <si>
    <r>
      <t>ΑΞΙΑ ΙΔΙΟΥ ΕΞΟΠΛΙΣΜΟΥ</t>
    </r>
    <r>
      <rPr>
        <b/>
        <vertAlign val="superscript"/>
        <sz val="11"/>
        <color indexed="56"/>
        <rFont val="Arial"/>
        <family val="2"/>
      </rPr>
      <t>10</t>
    </r>
  </si>
  <si>
    <t>296.α</t>
  </si>
  <si>
    <t>296.α1</t>
  </si>
  <si>
    <t>296.α.2</t>
  </si>
  <si>
    <t>296.β</t>
  </si>
  <si>
    <t>297.β</t>
  </si>
  <si>
    <t>297.α</t>
  </si>
  <si>
    <r>
      <t xml:space="preserve">1 </t>
    </r>
    <r>
      <rPr>
        <i/>
        <sz val="10"/>
        <color indexed="56"/>
        <rFont val="Arial"/>
        <family val="2"/>
      </rPr>
      <t>Συμπληρώνεται αυτόματα το ποσό που προκύπτει από την άθροιση των επιμέρους παγίων της επιχείρησης που υπολογίζονται για τον υπολογισμό του Τύπου Κατάταξης (κωδ. 288α-292α)</t>
    </r>
  </si>
  <si>
    <r>
      <t xml:space="preserve">2 </t>
    </r>
    <r>
      <rPr>
        <i/>
        <sz val="10"/>
        <color indexed="56"/>
        <rFont val="Arial"/>
        <family val="2"/>
      </rPr>
      <t>Συμπληρώνεται αυτόματα το ποσό που προκύπτει από την άθροιση των επιμέρους παγίων της επιχείρησης που υπολογίζονται για την κάλυψη του ελάχιστου ορίου παγίων(κωδ. 288β-292β)</t>
    </r>
  </si>
  <si>
    <r>
      <t>3</t>
    </r>
    <r>
      <rPr>
        <i/>
        <sz val="10"/>
        <color indexed="56"/>
        <rFont val="Arial"/>
        <family val="2"/>
      </rPr>
      <t>Συμπληρώνεται αυτόματα το ποσό που προκύπτει από την άθροιση των επιμέρους ακινήτων της επιχείρησης (κωδ. 288β + κωδ. 291β)</t>
    </r>
  </si>
  <si>
    <r>
      <t>4</t>
    </r>
    <r>
      <rPr>
        <i/>
        <sz val="10"/>
        <color indexed="56"/>
        <rFont val="Arial"/>
        <family val="2"/>
      </rPr>
      <t>Συμπληρώνεται αυτόματα το ποσό που προκύπτει από την άθροιση των επιμέρους εξοπλισμών της επιχείρησης που σχετίζεται με την κατασκευαστική της δραστηριότητα (κωδ. 289β + κωδ. 290β + κωδ. 292β)</t>
    </r>
  </si>
  <si>
    <r>
      <t>5</t>
    </r>
    <r>
      <rPr>
        <i/>
        <sz val="10"/>
        <color indexed="56"/>
        <rFont val="Arial"/>
        <family val="2"/>
      </rPr>
      <t xml:space="preserve"> Στον κωδικό 288α συμπληρώνεται η αξία των ακινήτων (γήπεδα, οικόπεδα και κτίρια) όπως προκύπτει από την άθροιση των κωδικών 293α (από τον πίνακα Β.4.3.1.1)  και 294α (από τον πίνακα Β.4.3.1.2). Ο κωδικός  288β συμπληρώνεται αυτόματα από τον 288α</t>
    </r>
  </si>
  <si>
    <r>
      <t>8</t>
    </r>
    <r>
      <rPr>
        <i/>
        <sz val="10"/>
        <color indexed="56"/>
        <rFont val="Arial"/>
        <family val="2"/>
      </rPr>
      <t xml:space="preserve"> Στον κωδικό 291α συμπληρώνεται η αξία των κτιρίων από χρηματοδοτική μίσθωση, όπως υπολογίστηκε στον Πίνακα Β.4.3.4.1 κωδ. 306. Ο κωδικός  291β συμπληρώνεται αυτόματα από τον 291α</t>
    </r>
  </si>
  <si>
    <t>307β</t>
  </si>
  <si>
    <r>
      <t>10</t>
    </r>
    <r>
      <rPr>
        <i/>
        <sz val="10"/>
        <color indexed="56"/>
        <rFont val="Arial"/>
        <family val="2"/>
      </rPr>
      <t>Συμπληρώνεται το ποσό του ίδιου κύριου και βοηθητικού εξοπλισμού, μεταφορικών μέσων και hardware για την κατασκευαστική δραστηριότητα της επιχείρησης (εκτός επιβατικών αυτοκινήτων και λογισμικού), όπως προκύπτει από την άθροιση των κωδικών 296β (από τον πίνακα Β.4.3.2.1) και 297β (από τον πίνακα Β.4.3.2.2)</t>
    </r>
  </si>
  <si>
    <r>
      <t>6</t>
    </r>
    <r>
      <rPr>
        <i/>
        <sz val="10"/>
        <color indexed="56"/>
        <rFont val="Arial"/>
        <family val="2"/>
      </rPr>
      <t>Συμπληρώνεται το ποσό του ίδιου κύριου και βοηθητικού εξοπλισμού, μεταφορικών μέσων και hardware , όπως προκύπτει από την άθροιση των κωδικών 296α (από τον πίνακα Β.4.3.2.1) και 297α (από τον πίνακα Β.4.3.2.2)</t>
    </r>
  </si>
  <si>
    <t>299α</t>
  </si>
  <si>
    <t>300α</t>
  </si>
  <si>
    <t>299β</t>
  </si>
  <si>
    <t>300β</t>
  </si>
  <si>
    <t>ΣΥΝΟΛΟ ΕΠΙΛΕΧΘΕΙΣΑΣ ΑΞΙΑΣ</t>
  </si>
  <si>
    <t>ΑΦΜ  Κ/ΞΙΑΣ</t>
  </si>
  <si>
    <t>ΕΠΙΦΑΝΕΙΑ ΚΤΙΡΙΟΥ ΣΕ ΑΚΕΡΑΙΑ ΤΕΤΡΑΓΩΝΙΚΑ ΜΕΤΡΑ</t>
  </si>
  <si>
    <t>ΔΙΕΥΘΥΝΣΕΙΣ ΚΤΙΡΙΩΝ</t>
  </si>
  <si>
    <t>x</t>
  </si>
  <si>
    <t xml:space="preserve">  -----------------------------------------------</t>
  </si>
  <si>
    <t>Α.2. ΓΕΝΙΚΑ ΣΤΟΙΧΕΙΑ ΕΡΓΟΛΗΠΤΙΚΗΣ ΕΠΙΧΕΙΡΗΣΗΣ</t>
  </si>
  <si>
    <t>Β.3. ΕΛΑΧΙΣΤΑ ΑΠΑΙΤΟΥΜΕΝΑ ΙΔΙΑ ΚΕΦΑΛΑΙΑ ΕΠΙΧΕΙΡΗΣΗΣ</t>
  </si>
  <si>
    <t>ΕΛΑΧΙΣΤΑ ΑΠΑΙΤΟΥΜΕΝΑ 
ΙΔΙΑ ΚΕΦΑΛΑΙΑ</t>
  </si>
  <si>
    <t>Β.3.2. ΥΠΟΛΟΓΙΣΜΟΣ ΙΔΙΩΝ ΚΕΦΑΛΑΙΩΝ ΕΠΙΧΕΙΡΗΣΗΣ</t>
  </si>
  <si>
    <t>ΠΙΝΑΚΑΣ 1: ΑΝΑΛΥΤΙΚΑ ΣΤΟΙΧΕΙΑ ΓΗΠΕΔΩΝ ΚΑΙ ΟΙΚΟΠΕΔΩΝ</t>
  </si>
  <si>
    <t>ΤΑΧ.
ΚΩΔ.</t>
  </si>
  <si>
    <t>ΟΙΚ/ΔΟΥ</t>
  </si>
  <si>
    <t>ΥΦΙΣΤΑΜ. ΚΤΙΣ/ΤΩΝ</t>
  </si>
  <si>
    <t>ΠΙΝΑΚΑΣ 2: ΑΝΑΛΥΤΙΚΑ ΣΤΟΙΧΕΙΑ ΚΤΙΡΙΩΝ</t>
  </si>
  <si>
    <t>Γ.1.1. ΥΠΟΛΟΓΙΣΜΟΣ ΚΛΑΣΜΑΤΟΣ α1</t>
  </si>
  <si>
    <t>Γ.1.2. ΥΠΟΛΟΓΙΣΜΟΣ ΚΛΑΣΜΑΤΟΣ α2</t>
  </si>
  <si>
    <t>Γ.1.2.2. ΑΝΑΛΟΓΟΥΝΤΑ ΙΔΙΑ ΚΕΦΑΛΑΙΑ ΑΝΑ ΤΑΞΗ (ΠΑΡΟΝΟΜΑΣΤΕΣ ΚΛΑΣΜΑΤΟΣ α2)</t>
  </si>
  <si>
    <t>Γ.1.3. ΥΠΟΛΟΓΙΣΜΟΣ ΚΛΑΣΜΑΤΟΣ α3</t>
  </si>
  <si>
    <t>Γ.2.2 ΥΠΟΛΟΓΙΣΜΟΣ ΚΛΑΣΜΑΤΟΣ β2</t>
  </si>
  <si>
    <t>Γ.2.3. ΥΠΟΛΟΓΙΣΜΟΣ ΚΛΑΣΜΑΤΟΣ β3</t>
  </si>
  <si>
    <t xml:space="preserve">  --------------------------------------------------------------------------------</t>
  </si>
  <si>
    <t xml:space="preserve">           Αναλογούντα Πάγια</t>
  </si>
  <si>
    <t xml:space="preserve">   Σύνολο Παγίου Ενεργητικού</t>
  </si>
  <si>
    <t xml:space="preserve">     Αναλογούντα Ίδια Κεφάλαια</t>
  </si>
  <si>
    <t xml:space="preserve">    Σύνολο Ενεργητικού</t>
  </si>
  <si>
    <t xml:space="preserve">    Σύνολο Κυκλοφορ. Ενεργητικού</t>
  </si>
  <si>
    <t>Β.5.1. ΟΙΚΟΝΟΜΙΚΑ ΜΕΓΕΘΗ ΕΠΙΧΕΙΡΗΣΗΣ</t>
  </si>
  <si>
    <t>ΠΕΡΙΓΡΑΦΗ ΚΤΙΡΙΟΥ</t>
  </si>
  <si>
    <t>ΑΞΙΑ ΣΥΜΒΑΣΕΩΝ ΧΡΗΜΑΤΟΔΟΤΙΚΗΣ ΜΙΣΘΩΣΗΣ</t>
  </si>
  <si>
    <t>ΗΜ/ΝΙΑ ΚΤΗΣΗΣ</t>
  </si>
  <si>
    <t>ΗΜ/ΝΙΑ ΣΥΜΒΑΣΗΣ</t>
  </si>
  <si>
    <t>ΑΞΙΑ ΣΥΜΒΑΣΗΣ</t>
  </si>
  <si>
    <t>ΥΠΟΛΟΙΠΟ ΣΥΜΒΑΣΗΣ</t>
  </si>
  <si>
    <t>ΚΑΤΑΒΛΗΘΕΝΤΑ ΜΙΣΘΩΜΑΤΑ</t>
  </si>
  <si>
    <t>Β.4.3.4.1. ΣΥΜΒΑΣΕΙΣ ΚΤΙΡΙΩΝ ΜΕ ΧΡΗΜΑΤΟΔΟΤΙΚΗ ΜΙΣΘΩΣΗ</t>
  </si>
  <si>
    <t>Β.4.3.4.2. ΣΥΜΒΑΣΕΙΣ ΕΞΟΠΛΙΣΜΟΥ ΜΕ ΧΡΗΜΑΤΟΔΟΤΙΚΗ ΜΙΣΘΩΣΗ</t>
  </si>
  <si>
    <t>ΠΡΑΣΙΝΟ</t>
  </si>
  <si>
    <t>ΓΕΩΤΡΗΣΕΙΣ</t>
  </si>
  <si>
    <t>Συμμετοχές &amp; Άλλες απ/σεις</t>
  </si>
  <si>
    <t>Β.4.3 ΑΝΑΛΥΣΗ ΠΑΓΙΩΝ ΕΠΙΧΕΙΡΗΣΗΣ</t>
  </si>
  <si>
    <t>Γ.1.1.1.  ΑΝΑΛΟΓΩΝ ΚΥΚΛΟΣ ΕΡΓΑΣΙΩΝ ΑΝΑ ΤΑΞΗ</t>
  </si>
  <si>
    <t>ΑΝΑΛΟΓΩΝ ΚΥΚΛΟΣ ΕΡΓΑΣΙΩΝ</t>
  </si>
  <si>
    <t>Γ.2.1 ΥΠΟΛΟΓΙΣΜΟΣ ΚΛΑΣΜΑΤΟΣ β1</t>
  </si>
  <si>
    <t>Γ.2. ΥΠΟΛΟΓΙΣΜΟΣ ΤΜΗΜΑΤΟΣ Β = {(β1 x 40%) + (β2 x 30%) + (β3 x 30%)}</t>
  </si>
  <si>
    <t>75% ΤΗΣ ΑΞΙΑΣ ΚΤΗΣΗΣ</t>
  </si>
  <si>
    <r>
      <t>1</t>
    </r>
    <r>
      <rPr>
        <b/>
        <i/>
        <sz val="10"/>
        <color indexed="56"/>
        <rFont val="Arial"/>
        <family val="2"/>
      </rPr>
      <t>Συμπληρώνεται (Χ) η ελάχιστη απαιτούμενη εμπειρία που αφορά στην τάξη επανάκρισης, για τη βασική κατηγορία έργων (25%)</t>
    </r>
  </si>
  <si>
    <r>
      <t>ΕΛΑΧΙΣΤΗ ΑΠΑΙΤΟΥΜΕΝΗ ΕΜΠΕΙΡΙΑ</t>
    </r>
    <r>
      <rPr>
        <b/>
        <vertAlign val="superscript"/>
        <sz val="11"/>
        <color indexed="56"/>
        <rFont val="Arial"/>
        <family val="2"/>
      </rPr>
      <t>1</t>
    </r>
  </si>
  <si>
    <r>
      <t>1</t>
    </r>
    <r>
      <rPr>
        <b/>
        <i/>
        <sz val="10"/>
        <color indexed="56"/>
        <rFont val="Arial"/>
        <family val="2"/>
      </rPr>
      <t>Συμπληρώνεται (Χ) η ελάχιστη απαιτούμενη εμπειρία που αφορά στην τάξη επανάκρισης, για κάθε πρόσθετη κατηγορία έργων (5%)</t>
    </r>
  </si>
  <si>
    <r>
      <t>ΣΥΝΟΛΟ ΙΔΙΩΝ ΚΕΦΑΛΑΙΩΝ</t>
    </r>
    <r>
      <rPr>
        <b/>
        <vertAlign val="superscript"/>
        <sz val="11"/>
        <color indexed="56"/>
        <rFont val="Arial"/>
        <family val="2"/>
      </rPr>
      <t>1</t>
    </r>
  </si>
  <si>
    <r>
      <t>ΕΙΔΙΚΑ ΑΦΟΡΟΛΟΓΗΤΑ ΑΠΟΘΕΜΑΤΙΚΑ</t>
    </r>
    <r>
      <rPr>
        <b/>
        <vertAlign val="superscript"/>
        <sz val="11"/>
        <color indexed="56"/>
        <rFont val="Arial"/>
        <family val="2"/>
      </rPr>
      <t>2</t>
    </r>
  </si>
  <si>
    <r>
      <t>ΙΔΙΑ ΚΕΦΑΛΑΙΑ ΕΠΙΧΕΙΡΗΣΗΣ</t>
    </r>
    <r>
      <rPr>
        <b/>
        <vertAlign val="superscript"/>
        <sz val="11"/>
        <color indexed="56"/>
        <rFont val="Arial"/>
        <family val="2"/>
      </rPr>
      <t>3</t>
    </r>
  </si>
  <si>
    <r>
      <t>ΚΟΣΤΟΣ ΙΔΙΟΚΑΤΑΣΚΕΥΗΣ</t>
    </r>
    <r>
      <rPr>
        <b/>
        <vertAlign val="superscript"/>
        <sz val="11"/>
        <color indexed="56"/>
        <rFont val="Arial"/>
        <family val="2"/>
      </rPr>
      <t>3</t>
    </r>
  </si>
  <si>
    <r>
      <t>2</t>
    </r>
    <r>
      <rPr>
        <b/>
        <i/>
        <sz val="10"/>
        <color indexed="56"/>
        <rFont val="Arial"/>
        <family val="2"/>
      </rPr>
      <t>Όπως προκύπτει από την πιο πρόσφατη οικονομική κατάσταση (περιλαμβάνονται οι μεταβατικοί λογαριασμοί ενεργητικού).</t>
    </r>
  </si>
  <si>
    <r>
      <t>1</t>
    </r>
    <r>
      <rPr>
        <b/>
        <i/>
        <sz val="10"/>
        <color indexed="56"/>
        <rFont val="Arial"/>
        <family val="2"/>
      </rPr>
      <t>Όπως αυτό ορίζεται στην πιο πρόσφατη οικονομική κατάσταση, όπου περιλαμβάνονται οι Ασώματες Ακινητοποιήσεις, οι Ενσώματες Ακινητοποιήσεις και οι Συμμετοχές και άλλες Μακροπρόθεσμες Χρηματοοικονομικές απαιτήσεις</t>
    </r>
  </si>
  <si>
    <r>
      <t>1</t>
    </r>
    <r>
      <rPr>
        <b/>
        <i/>
        <sz val="9"/>
        <color indexed="56"/>
        <rFont val="Arial"/>
        <family val="2"/>
      </rPr>
      <t>Όπως αυτό ορίζεται στην πιο πρόσφατη οικονομική κατάσταση όπου περιλαμβάνονται  τα Αποθέματα, οι Απαιτήσεις, τα Χρεόγραφα και τα Διαθέσιμα.</t>
    </r>
  </si>
  <si>
    <t>Αναλογών Κύκλος Εργασιών 
Αιτούμενης Τάξης</t>
  </si>
  <si>
    <t>-------------------------------------------</t>
  </si>
  <si>
    <t>Αναλογούντα Ίδια Κεφάλαια 
Αιτούμενης Τάξης</t>
  </si>
  <si>
    <t>Αναλογούντα Πάγια 
Αιτούμενης Τάξης</t>
  </si>
  <si>
    <t>Γ.1.3.1. ΠΑΓΙΑ ΕΠΙΧΕΙΡΗΣΗΣ</t>
  </si>
  <si>
    <t>Β.4.3.4 ΠΡΟΣΔΙΟΡΙΣΜΟΣ ΑΞΙΑΣ ΠΑΓΙΩΝ ΑΠΟ ΧΡΗΜΑΤΟΔΟΤΙΚΗ ΜΙΣΘΩΣΗ</t>
  </si>
  <si>
    <t>ΓΙΑ ΤΗΝ ΚΑΛΥΨΗ ΤΟΥ ΕΛΑΧΙΣΤΟΥ ΟΡΙΟΥ</t>
  </si>
  <si>
    <t>ΓΙΑ ΤΟΝ ΥΠΟΛΟΓΙΣΜΟ ΤΟΥ ΤΥΠΟΥ ΚΑΤΑΤΑΞΗΣ</t>
  </si>
  <si>
    <t>ΝΑΙ</t>
  </si>
  <si>
    <r>
      <t>2</t>
    </r>
    <r>
      <rPr>
        <b/>
        <i/>
        <sz val="11"/>
        <color indexed="56"/>
        <rFont val="Arial"/>
        <family val="2"/>
      </rPr>
      <t>Συμπληρώνεται αυτόματα το ποσό των ειδικών αφορολόγητων αποθεματικών μετά την εκκαθάριση του τμήματος που έχει φορολογηθεί, όπως υπολογίζεται στον κωδικό 261</t>
    </r>
  </si>
  <si>
    <r>
      <t>1</t>
    </r>
    <r>
      <rPr>
        <b/>
        <i/>
        <sz val="10"/>
        <color indexed="56"/>
        <rFont val="Arial"/>
        <family val="2"/>
      </rPr>
      <t>Συμπληρώνεται αυτόματα το ποσό των Ιδίων Κεφαλαίων όπως προσδιορίστηκε στον Πίνακα  Β.3.2., κωδ. 268</t>
    </r>
  </si>
  <si>
    <r>
      <t>1</t>
    </r>
    <r>
      <rPr>
        <b/>
        <i/>
        <sz val="10"/>
        <color indexed="56"/>
        <rFont val="Arial"/>
        <family val="2"/>
      </rPr>
      <t>Συμπληρώνεται αυτόματα το ποσό των Ιδίων Κεφαλαίων όπως προσδιορίστηκε στον Πίνακα Β.3.2., κωδ. 268</t>
    </r>
  </si>
  <si>
    <r>
      <t>ΣΥΝΟΛΟ ΕΝΕΡΓΗΤΙΚΟΥ</t>
    </r>
    <r>
      <rPr>
        <b/>
        <vertAlign val="superscript"/>
        <sz val="11"/>
        <color indexed="56"/>
        <rFont val="Arial"/>
        <family val="2"/>
      </rPr>
      <t>2</t>
    </r>
  </si>
  <si>
    <t>ΦΟΡΟΛΟΓΗΘΕΝΤΑ ΑΠΟΘΕΜΑΤΙΚΑ
ΤΕΧΝΙΚΩΝ ΕΤΑΙΡΕΙΩΝ</t>
  </si>
  <si>
    <t>ΕΙΔΙΚΑ ΑΦΟΡΟΛΟΓΗΤΑ ΑΠΟΘΕΜΑΤΙΚΑ 
ΤΕΧΝΙΚΩΝ ΕΤΑΙΡΕΙΩΝ</t>
  </si>
  <si>
    <r>
      <t>3</t>
    </r>
    <r>
      <rPr>
        <b/>
        <i/>
        <sz val="11"/>
        <color indexed="56"/>
        <rFont val="Arial"/>
        <family val="2"/>
      </rPr>
      <t>Συμπληρώνεται αυτόματα το ποσό των Ιδίων Κεφαλαίων μετά την αφαίρεση των Ειδικών Αφορολόγητων Αποθεματικών Τεχνικών Εταιριών, του Οφειλόμενου Κεφάλαιου και του ποσού που προορίζεται για Αύξηση του Μετοχικού Κεφαλαίου της επιχείρησης.</t>
    </r>
  </si>
  <si>
    <t>ΔΕΙΚΤΗΣ ΕΠΙΧΕΙΡΗΣΗΣ</t>
  </si>
  <si>
    <t>Γ.1.2.1. ΙΔΙΑ ΚΕΦΑΛΑΙΑ ΕΠΙΧΕΙΡΗΣΗΣ</t>
  </si>
  <si>
    <r>
      <t>2</t>
    </r>
    <r>
      <rPr>
        <b/>
        <i/>
        <sz val="10"/>
        <color indexed="56"/>
        <rFont val="Arial"/>
        <family val="2"/>
      </rPr>
      <t xml:space="preserve">Συμπληρώνεται αυτόματα (Χ) το ποσό των Ιδίων Κεφαλαίων που αντιστοιχούν στην αιτούμενη τάξη. </t>
    </r>
  </si>
  <si>
    <r>
      <t>2</t>
    </r>
    <r>
      <rPr>
        <b/>
        <i/>
        <sz val="10"/>
        <color indexed="56"/>
        <rFont val="Arial"/>
        <family val="2"/>
      </rPr>
      <t xml:space="preserve">Συμπληρώνεται αυτόματα (Χ) το ποσό των Παγίων που αντιστοιχούν στην αιτούμενη τάξη. </t>
    </r>
  </si>
  <si>
    <t xml:space="preserve">  --------------------------</t>
  </si>
  <si>
    <t xml:space="preserve"> ------------------------------------</t>
  </si>
  <si>
    <t>H/M</t>
  </si>
  <si>
    <t>ΠΛΩΤΩΝ ΕΡΓΩΝ ΚΑΙ ΕΓΚΑΤΑΣΤΑΣΕΩΝ ΝΑΥΠΗΓΕΙΩΝ</t>
  </si>
  <si>
    <t>ΗΛΕΚΤΡΟΝΙΚΟΥ ΕΞΟΠΛΙΣΜΟΥ</t>
  </si>
  <si>
    <t>Ε.41</t>
  </si>
  <si>
    <t>Ε.42</t>
  </si>
  <si>
    <t>Ε.43</t>
  </si>
  <si>
    <t>Ε.44</t>
  </si>
  <si>
    <t>ΚΑΘΑΡΙΣΜΟΥ ΚΑΙ ΕΠΕΞΕΡΓΑΣΙΑΣ ΝΕΡΟΥ, ΥΓΡΩΝ, ΣΤΕΡΕΩΝ ΚΑΙ ΑΕΡΙΩΝ ΑΠΟΒΛΗΤΩΝ</t>
  </si>
  <si>
    <t>Πιστοποιητικό ότι η επιχείρηση δεν έχει πτωχεύσει</t>
  </si>
  <si>
    <t>Γ. ΟΙΚΟΝΟΜΙΚΑ ΣΤΟΙΧΕΙΑ ΤΗΣ ΕΠΙΧΕΙΡΗΣΗΣ</t>
  </si>
  <si>
    <t>Ειδική κατάσταση για Αφορολόγητα Αποθεματικά Τεχνικών Επιχειρήσεων, βεβαιωμένη από ορκωτό ελεγκτή</t>
  </si>
  <si>
    <t>Αναλυτική κατάσταση παγίων (Μητρώο Παγίων ή Βιβλίο Απογραφών), βεβαιωμένη από ορκωτό ελεγκτή</t>
  </si>
  <si>
    <t>Για τα αυτοκινούμενα ΜΕ, επικυρωμένο αντίγραφο βεβαίωσης τελών χρήσης από αρμόδια ΔΤΥ (Νομαρχία)</t>
  </si>
  <si>
    <t>ΥΠΟΓΡΑΦΗ</t>
  </si>
  <si>
    <t>ΣΦΡΑΓΙΔΑ</t>
  </si>
  <si>
    <t>ΠΛΩΤΑ</t>
  </si>
  <si>
    <t>Ε.45</t>
  </si>
  <si>
    <t>Ε.46</t>
  </si>
  <si>
    <t>Ε.49</t>
  </si>
  <si>
    <t>Ε.50</t>
  </si>
  <si>
    <t>Ε.51</t>
  </si>
  <si>
    <t>Ε.52</t>
  </si>
  <si>
    <t>Ε.53</t>
  </si>
  <si>
    <t>Ε.54</t>
  </si>
  <si>
    <t>ΝΟΜΟΣ ΕΔΡΑΣ</t>
  </si>
  <si>
    <r>
      <t>1</t>
    </r>
    <r>
      <rPr>
        <b/>
        <i/>
        <sz val="11"/>
        <color indexed="56"/>
        <rFont val="Arial"/>
        <family val="2"/>
      </rPr>
      <t>Στο Παράρτημα Γ1 θα επισυναφθούν όλα τα απαιτούμενα δικαιολογητικά που αναλυτικά ορίζονται στις Οδηγίες Συμπλήρωσης για κάθε οικόπεδο, με την αρίθμηση του Πίνακα στον οποίο έχουν υποβληθεί.</t>
    </r>
  </si>
  <si>
    <r>
      <t>2</t>
    </r>
    <r>
      <rPr>
        <b/>
        <i/>
        <sz val="11"/>
        <color indexed="56"/>
        <rFont val="Arial"/>
        <family val="2"/>
      </rPr>
      <t>Στο Παράρτημα Γ2 θα επισυναφθούν όλα τα απαιτούμενα δικαιολογητικά που αναλυτικά ορίζονται στις Οδηγίες Συμπλήρωσης για κάθε οικόπεδο, με την αρίθμηση του Πίνακα στον οποίο έχουν υποβληθεί.</t>
    </r>
  </si>
  <si>
    <r>
      <t>1</t>
    </r>
    <r>
      <rPr>
        <b/>
        <i/>
        <sz val="11"/>
        <color indexed="56"/>
        <rFont val="Arial"/>
        <family val="2"/>
      </rPr>
      <t>Στο Παράρτημα Γ3 θα επισυναφθούν όλα τα απαιτούμενα δικαιολογητικά που αναλυτικά ορίζονται στις Οδηγίες Συμπλήρωσης για κάθε κτίριο, με την αρίθμηση του Πίνακα στον οποίο έχουν υποβληθεί.</t>
    </r>
  </si>
  <si>
    <t xml:space="preserve">Σημ.: Στο Παράρτημα Γ6 θα επισυναφθούν όλα τα απαιτούμενα δικαιολογητικά που αναλυτικά ορίζονται στις Οδηγίες Συμπλήρωσης. </t>
  </si>
  <si>
    <t>B.2.1. ΣΥΜΠΛΗΡΩΝΕΤΑΙ ΓΙΑ ΤΗ ΒΑΣΙΚΗ ΚΑΤΗΓΟΡΙΑ</t>
  </si>
  <si>
    <t>Β.2.2. ΣΥΜΠΛΗΡΩΝΕΤΑΙ ΓΙΑ ΤΙΣ ΠΡΟΣΘΕΤΕΣ ΚΑΤΗΓΟΡΙΕΣ ΕΡΓΩΝ</t>
  </si>
  <si>
    <t>ΑΠΟΚΑΛΥΨΕΩΣ ΜΕΤΑΛΛΕΙΩΝ</t>
  </si>
  <si>
    <r>
      <t>1</t>
    </r>
    <r>
      <rPr>
        <b/>
        <i/>
        <sz val="10"/>
        <color indexed="56"/>
        <rFont val="Arial"/>
        <family val="2"/>
      </rPr>
      <t>Συμπληρώνεται (Χ) η ελάχιστη απαιτούμενη εμπειρία που απαιτείται (5%), για κάθε ειδική κατηγορία έργων που αιτείται η επιχείρηση.</t>
    </r>
  </si>
  <si>
    <t>ΣΥΝΟΛΟ ΕΙΔΙΚΩΝ ΑΦΟΡΟΛΟΓΗΤΩΝ ΑΠΟΘΕΜΑΤΙΚΩΝ ΤΕΧΝΙΚΩΝ ΕΤΑΙΡΕΙΩΝ</t>
  </si>
  <si>
    <t>Σύνολο Παγίου Ενεργητικού - Συμμετοχές &amp; Άλλες Απαιτήσεις</t>
  </si>
  <si>
    <t>Γ.4. ΠΡΟΣΔΙΟΡΙΣΜΟΣ ΒΑΘΜΟΛΟΓΙΑΣ ΣΥΜΦΩΝΑ ΜΕ ΤΗΝ ΕΦΑΡΜΟΓΗ ΤΟΥ ΤΥΠΟΥ ΚΑΤΑΤΑΞΗΣ</t>
  </si>
  <si>
    <t>ΠΡΟΣΩΡΙΝΗ ΟΙΚΟΝΟΜΙΚΗ ΚΑΤΑΣΤΑΣΗ</t>
  </si>
  <si>
    <r>
      <t>2</t>
    </r>
    <r>
      <rPr>
        <b/>
        <i/>
        <sz val="9"/>
        <color indexed="56"/>
        <rFont val="Arial"/>
        <family val="2"/>
      </rPr>
      <t>Μετά την αφαίρεση των τιμολογημένων απαιτήσεων όπως αυτές ορίζονται στην ειδική κατάσταση για τις τιμολογημένες απαιτήσεις βεβαιωμένη από ορκωτό ελεγκτή.</t>
    </r>
  </si>
  <si>
    <t>ΦΕΚ τυχόν άλλων τροποποιήσεων καταστατικού που έχουν επέλθει μέχρι την υποβολή της αίτησης</t>
  </si>
  <si>
    <t>Ειδική κατάσταση για τιμολογημένες απαιτήσεις, βεβαιωμένη από ορκωτό ελεγκτή</t>
  </si>
  <si>
    <t>ΠΡΑΣΙΝΟΥ</t>
  </si>
  <si>
    <t>ΓΕΩΤΡΗΣΕΩΝ</t>
  </si>
  <si>
    <t>ΗΛΕΚΤΡ. ΕΞΟΠΛΙΣΜΟΥ</t>
  </si>
  <si>
    <t>ΚΑΘΑΡΙΣΜΟΥ</t>
  </si>
  <si>
    <t>202α</t>
  </si>
  <si>
    <t>203α</t>
  </si>
  <si>
    <t>204α</t>
  </si>
  <si>
    <t>205α</t>
  </si>
  <si>
    <t>202β</t>
  </si>
  <si>
    <t>202γ</t>
  </si>
  <si>
    <t>202δ</t>
  </si>
  <si>
    <t>202ε</t>
  </si>
  <si>
    <t>202στ</t>
  </si>
  <si>
    <t>202ζ</t>
  </si>
  <si>
    <t>203β</t>
  </si>
  <si>
    <t>203γ</t>
  </si>
  <si>
    <t>203δ</t>
  </si>
  <si>
    <t>203ε</t>
  </si>
  <si>
    <t>203στ</t>
  </si>
  <si>
    <t>203ζ</t>
  </si>
  <si>
    <t>204β</t>
  </si>
  <si>
    <t>204γ</t>
  </si>
  <si>
    <t>204δ</t>
  </si>
  <si>
    <t>204ε</t>
  </si>
  <si>
    <t>204στ</t>
  </si>
  <si>
    <t>204ζ</t>
  </si>
  <si>
    <t>205β</t>
  </si>
  <si>
    <t>205γ</t>
  </si>
  <si>
    <t>205δ</t>
  </si>
  <si>
    <t>205ε</t>
  </si>
  <si>
    <t>205στ</t>
  </si>
  <si>
    <t>205ζ</t>
  </si>
  <si>
    <t>Ζ.1</t>
  </si>
  <si>
    <t>Ζ.2</t>
  </si>
  <si>
    <t>Ζ.3</t>
  </si>
  <si>
    <t>ΥΔΡΑΥΛΙΚΑ ΥΠΟ ΠΙΕΣΗ</t>
  </si>
  <si>
    <t>ΣΗΡΡΑΓΕΣ</t>
  </si>
  <si>
    <t>202η</t>
  </si>
  <si>
    <t>203η</t>
  </si>
  <si>
    <t>204η</t>
  </si>
  <si>
    <t>205η</t>
  </si>
  <si>
    <r>
      <t>1</t>
    </r>
    <r>
      <rPr>
        <b/>
        <i/>
        <sz val="11"/>
        <color indexed="56"/>
        <rFont val="Arial"/>
        <family val="2"/>
      </rPr>
      <t>Συμπληρώνεται το σύνολο των Ιδίων Κεφαλαίων της εργοληπτικής επιχείρησης, όπως απεικονίζεται στην  οριστική οικονομική κατάσταση της τελευταίας χρήσηςή στην προσωρινή οικονομική κατάσταση.</t>
    </r>
  </si>
  <si>
    <t>ΣΥΝΟΛΟ ΕΜΠΕΙΡΙΑΣ</t>
  </si>
  <si>
    <t>ΑΠΟΚ. ΜΕΤΑΛΛΕΙΩΝ</t>
  </si>
  <si>
    <t>Α/Α Κατ.Παγίων</t>
  </si>
  <si>
    <t>ΚΟΙΝΟΠΡΑΞΙΑ</t>
  </si>
  <si>
    <t>ΑΦΜ Κ/ΞΙΑΣ</t>
  </si>
  <si>
    <t>Β.4.3.4.2.1 ΣΥΜΒΑΣΕΙΣ ΕΞΟΠΛΙΣΜΟΥ ΜΕ ΧΡΗΜΑΤΟΔΟΤΙΚΗ ΜΙΣΘΩΣΗ ΙΔΙΑΣ</t>
  </si>
  <si>
    <t>Β.4.3.4.2. ΣΥΜΒΑΣΕΙΣ ΕΞΟΠΛΙΣΜΟΥ ΧΡΗΜΑΤΟΔΟΤΙΚΗΣ ΜΙΣΘΩΣΗΣ</t>
  </si>
  <si>
    <t>Β.4.3.4.2.2 ΣΥΜΒΑΣΕΙΣ ΕΞΟΠΛΙΣΜΟΥ ΚΟΙΝΟΠΡΑΞΙΩΝ ΜΕ ΧΡΗΜΑΤΟΔΟΤΙΚΗ ΜΙΣΘΩΣΗ</t>
  </si>
  <si>
    <t>ΠΟΣΟΣΤΟ ΣΥΜ/ΧΗΣ ΣΤΗΝ Κ/ΞΙΑ</t>
  </si>
  <si>
    <t>ΑΡΙΘΜ. ΚΥΚΛΟΦΟΡΙΑΣ</t>
  </si>
  <si>
    <t>Α.1.1. ΕΠΩΝΥΜΙΑ ΕΠΙΧΕΙΡΗΣΗΣ</t>
  </si>
  <si>
    <t xml:space="preserve">Β.2.3. ΣΥΜΠΛΗΡΩΝΕΤΑΙ ΓΙΑ ΤΙΣ ΕΙΔΙΚΕΣ ΚΑΤΗΓΟΡΙΕΣ ΕΡΓΩΝ  </t>
  </si>
  <si>
    <r>
      <t>ΑΝΤΙΚΕΙΜΕΝΙΚΗ ΑΞΙΑ</t>
    </r>
    <r>
      <rPr>
        <b/>
        <vertAlign val="superscript"/>
        <sz val="11"/>
        <color indexed="56"/>
        <rFont val="Arial"/>
        <family val="2"/>
      </rPr>
      <t>1</t>
    </r>
    <r>
      <rPr>
        <b/>
        <sz val="11"/>
        <color indexed="56"/>
        <rFont val="Arial"/>
        <family val="2"/>
      </rPr>
      <t xml:space="preserve">   ή                   ΑΞΙΑ ΕΚΤΙΜΗΣΗΣ</t>
    </r>
    <r>
      <rPr>
        <b/>
        <vertAlign val="superscript"/>
        <sz val="11"/>
        <color indexed="56"/>
        <rFont val="Arial"/>
        <family val="2"/>
      </rPr>
      <t xml:space="preserve">2 </t>
    </r>
  </si>
  <si>
    <t>Σημ.: Στο Παράρτημα Γ9 θα επισυναφθούν όλα τα απαιτούμενα δικαιολογητικά που αναλυτικά ορίζονται στις Οδηγίες Συμπλήρωσης για κάθε κτίριο, με βάση την αρίθμηση του Πίνακα στον οποίο έχουν υποβληθεί.</t>
  </si>
  <si>
    <t>Σημ.: Στο Παράρτημα Γ10 θα επισυναφθούν όλα τα απαιτούμενα δικαιολογητικά που αναλυτικά ορίζονται στις Οδηγίες Συμπλήρωσης, με την αρίθμηση του Πίνακα στον οποίο έχουν υποβληθεί.</t>
  </si>
  <si>
    <t>Σημ.: Στο Παράρτημα Γ11 θα επισυναφθούν όλα τα απαιτούμενα δικαιολογητικά που αναλυτικά ορίζονται στις Οδηγίες Συμπλήρωσης, με την αρίθμηση του Πίνακα στον οποίο έχουν υποβληθεί.</t>
  </si>
  <si>
    <t>Β.4.3.3 ΠΡΟΣΔΙΟΡΙΣΜΟΣ ΑΞΙΑΣ ΙΔΙΟΚΤΗΤΟΥ ΚΥΡΙΟΥ ΚΑΙ ΒΟΗΘΗΤΙΚΟΥ ΕΞΟΠΛΙΣΜΟΥ ΣΕ ΚΟΙΝΟΠΡΑΞΙΕΣ</t>
  </si>
  <si>
    <t>Β.4.3.3.1 ΣΥΓΚΕΝΤΡΩΤΙΚΟΣ ΠΙΝΑΚΑΣ ΑΞΙΑΣ ΕΞΟΠΛΙΣΜΟΥ ΕΠΙΧΕΙΡΗΣΗΣ ΣΕ ΚΟΙΝΟΠΡΑΞΙΕΣ</t>
  </si>
  <si>
    <t>ΕΠΩΝΥΜΙΑ ΚΟΙΝΟΠΡΑΞΙΑΣ</t>
  </si>
  <si>
    <t>ΑΦΜ  ΚΟΙΝΟΠΡΑΞΙΑΣ</t>
  </si>
  <si>
    <t>Β.4.3.3.2.1 ΠΡΟΣΔΙΟΡΙΣΜΟΣ ΑΞΙΑΣ ΚΥΡΙΟΥ ΚΑΙ ΒΟΗΘΗΤΙΚΟΥ ΕΞΟΠΛΙΣΜΟΥ ΒΑΣΕΙ ΠΡΟΣΑΥΞΗΜΕΝΗΣ ΑΝΑΠΟΣΒΕΣΤΗΣ ΑΞΙΑΣ ΣΕ ΚΟΙΝΟΠΡΑΞΙΕΣ</t>
  </si>
  <si>
    <t>ΠΟΣΟΣΤΟ ΣΥΜΜΕΤΟΧΗΣ ΣΤΗΝ  ΚΟΙΝΟΠΡΑΞΙΑ</t>
  </si>
  <si>
    <t>ΚΟΙΝΟΠΡΑΞΙΑΣ</t>
  </si>
  <si>
    <t>ΕΤΑΙΡΕΙΑΣ</t>
  </si>
  <si>
    <t>Β.4.3.3  ΠΡΟΣΔΙΟΡΙΣΜΟΣ ΑΞΙΑΣ ΙΔΙΟΚΤΗΤΟΥ ΚΥΡΙΟΥ ΚΑΙ ΒΟΗΘΗΤΙΚΟΥ ΕΞΟΠΛΙΣΜΟΥ ΚΟΙΝΟΠΡΑΞΙΩΝ</t>
  </si>
  <si>
    <t>INTERNET SITE : www.ypexd15.gr</t>
  </si>
  <si>
    <r>
      <t>ΑΝΤΙΚΕΙΜΕΝΙΚΗ ΑΞΙΑ</t>
    </r>
    <r>
      <rPr>
        <b/>
        <vertAlign val="superscript"/>
        <sz val="11"/>
        <color indexed="56"/>
        <rFont val="Arial"/>
        <family val="2"/>
      </rPr>
      <t xml:space="preserve">1 </t>
    </r>
    <r>
      <rPr>
        <b/>
        <sz val="11"/>
        <color indexed="56"/>
        <rFont val="Arial"/>
        <family val="2"/>
      </rPr>
      <t xml:space="preserve">  ή                                    ΑΞΙΑ ΕΚΤΙΜΗΣΗΣ</t>
    </r>
    <r>
      <rPr>
        <b/>
        <vertAlign val="superscript"/>
        <sz val="11"/>
        <color indexed="56"/>
        <rFont val="Arial"/>
        <family val="2"/>
      </rPr>
      <t xml:space="preserve">2 </t>
    </r>
  </si>
  <si>
    <t xml:space="preserve">Σημ.: Στο Παράρτημα Γ8 θα επισυναφθούν όλα τα απαιτούμενα δικαιολογητικά που αναλυτικά ορίζονται στις Οδηγίες Συμπλήρωσης. </t>
  </si>
  <si>
    <t xml:space="preserve">Σημ.: Στο Παράρτημα Γ7 θα επισυναφθούν όλα τα απαιτούμενα δικαιολογητικά που αναλυτικά ορίζονται στις Οδηγίες Συμπλήρωσης. </t>
  </si>
  <si>
    <t>Κωδικοποιημένο Καταστατικό με το αντίστοιχο ΦΕΚ δημοσίευσής του.</t>
  </si>
  <si>
    <t>Ειδική κατάσταση για τις μακροπρόθεσμες απαιτήσεις πού δεν αφορούν τραπεζικό δανεισμό βεβαιωμένη από Ορκωτό Ελεγκτή</t>
  </si>
  <si>
    <t xml:space="preserve">ΑΡΙΘΜΟΣ ΠΡΩΤΟΚΟΛΛΟΥ ΥΠΗΡΕΣΙΑΣ </t>
  </si>
  <si>
    <t>ΣΥΝΟΛΙΚΗ ΑΞΙΑ ΕΠΙΛΕΧΘΕΙΣΑ ΕΞΟΠΛΙΣΜΟΥ ΒΑΣΕΙ ΠΡΟΣΑΥΞΗΜΕΝΗΣ ΑΝΑΠΟΣΒΕΣΤΗΣ ΑΞΙΑΣ</t>
  </si>
  <si>
    <t>ΣΥΝΟΛΙΚΗ ΑΞΙΑ ΚΤΗΣΗΣ ΑΝΤΙΣΤΟΙΧΟΥ ΕΞΟΠΛΙΣΜΟΥ</t>
  </si>
  <si>
    <t>ΣΥΝΟΛΙΚΗ ΑΝΑΠΟΣΒΕΣΤΗ ΑΞΙΑ ΑΝΤΙΣΤΟΙΧΟΥ ΕΞΟΠΛΙΣΜΟΥ</t>
  </si>
  <si>
    <t>ΣΥΝΟΛΙΚΗ ΕΠΙΛΕΧΘΕΙΣΑ ΑΞΙΑ ΕΞΟΠΛΙΣΜΟΥ ΒΑΣΕΙ ΕΚΤΙΜΗΣΗΣ ΟΡΚΩΤΟΥ ΕΚΤΙΜΗΤΗ</t>
  </si>
  <si>
    <t>Α. ΕΓΓΡΑΦΑ ΝΟΜΙΜΟΠΟΙΗΣΗΣ ΤΗΣ ΕΠΙΧΕΙΡΗΣΗΣ (Δεν υποβάλλεται αν η επιχείρηση έχει Ενημερότητα Πτυχίου σε ισχύ και δεν υπάρχουν μεταβολές από τα ΦΕΚ πού έχουν υποβληθεί)</t>
  </si>
  <si>
    <t>Β. ΠΙΣΤΟΠΟΙΗΤΙΚΑ ΦΕΡΕΓΓΥΟΤΗΤΑΣ ΤΗΣ ΕΠΙΧΕΙΡΗΣΗΣ</t>
  </si>
  <si>
    <t>Ειδική κατάσταση για τα οικονομικά μεγέθη της εταιρείας μετά την τροποποίησή τους από τυχόν παρατηρήσεις του πιστοποιητικού ΟΕΛ, βεβαιωμένη από ορκωτό ελεγκτή</t>
  </si>
  <si>
    <t>Β.2. ΑΘΡΟΙΣΤΙΚΗ ΕΜΠΕΙΡΙΑ - ΚΥΚΛΟΣ ΕΡΓΑΣΙΩΝ ΕΠΙΧΕΙΡΗΣΗΣ (ΤΕΛΕΥΤΑΙΑΣ ΤΡΙΕΤΙΑΣ [ΔΙΕΤΙΑΣ ΣΤΗΝ ΠΕΡΙΠΤΩΣΗ ΕΚΤΑΚΤΗΣ ΑΝΑΘΕΩΡΗΣΗΣ] ΠΡΙΝ ΤΗΝ ΥΠΟΒΟΛΗ ΤΗΣ ΑΙΤΗΣΗΣ)</t>
  </si>
  <si>
    <r>
      <t xml:space="preserve">ΕΜΠΕΙΡΙΑ ΕΡΓΩΝ 
ΤΡΙΕΤΙΑΣ / ΔΙΕΤΙΑΣ </t>
    </r>
    <r>
      <rPr>
        <b/>
        <vertAlign val="superscript"/>
        <sz val="11"/>
        <color indexed="56"/>
        <rFont val="Arial"/>
        <family val="2"/>
      </rPr>
      <t>2</t>
    </r>
  </si>
  <si>
    <r>
      <t>2</t>
    </r>
    <r>
      <rPr>
        <b/>
        <i/>
        <sz val="10"/>
        <color indexed="56"/>
        <rFont val="Arial"/>
        <family val="2"/>
      </rPr>
      <t>Συμπληρώνεται αριθμητικώς το άθροισμα της συνολικής εμπειρίας κατά την τελευταία τριετία ή διετία, αν η αίτηση είναι αίτηση έκτακτης αναθεώρησης, πριν το έτος υποβολής της αίτησης για την κάθε ειδική κατηγορία έργων που αιτείται η επιχείρηση, όπως υπολογίστηκε στον Πίνακα Β.2.4.</t>
    </r>
  </si>
  <si>
    <t xml:space="preserve">B.2.4.1. ΠΙΝΑΚΑΣ ΑΝΑΛΥΤΙΚΩΝ ΣΤΟΙΧΕΙΩΝ ΕΡΓΩΝ (Συμπληρώνεται για κάθε ένα έργο). 
</t>
  </si>
  <si>
    <t>ΕΣΩΤ</t>
  </si>
  <si>
    <t>ΕΞΩΤ</t>
  </si>
  <si>
    <t>α/α</t>
  </si>
  <si>
    <t>ΔΗΜΟΣ.</t>
  </si>
  <si>
    <t>ΕΣΩΤ. / ΕΞΩΤ.</t>
  </si>
  <si>
    <t xml:space="preserve">ΔΗΜ./ ΙΔΙΩΤ. </t>
  </si>
  <si>
    <t>ΑΥΤΟΧΡΗΜΑΤΟΔΟΤΟΥΜΕΝΟ</t>
  </si>
  <si>
    <t>ΑΝΑΔΟΧΟΣ / ΜΕΛΟΣ ΑΝΑΔΟΧΟΥ ΚΞΙΑΣ / ΜΕΛΟΣ ΚΑΤΑΣΚΕΥΑΣΤΙΚΗΣ ΚΞΙΑΣ / ΥΠΕΡΓΟΛΑΒΙΑ</t>
  </si>
  <si>
    <t>ΙΔΙΩΤ</t>
  </si>
  <si>
    <t xml:space="preserve">ΑΡΙΘΜΟΣ ΠΡΩΤ. ΑΠΟΦΑΣΗΣ ΑΝΑΘΕΣΗΣ ΕΡΓΟΥ </t>
  </si>
  <si>
    <t>ΑΝΑΔΟΧΟΣ</t>
  </si>
  <si>
    <t>Κύριος του Έργου</t>
  </si>
  <si>
    <t>Επωνυμία / Αριθμός ΜΕΕΠ Εταιρείας</t>
  </si>
  <si>
    <t>ΜΕΛΟΣ ΑΝΑΔΟΧΟΥ ΚΞΙΑΣ</t>
  </si>
  <si>
    <t>ΜΕΛΟΣ ΚΑΤΑΣΚΕΥΑΣΤΙΚΗΣ ΚΞΙΑΣ</t>
  </si>
  <si>
    <t>Τίτλος έργου</t>
  </si>
  <si>
    <t>Προϋπολογισμός έργου</t>
  </si>
  <si>
    <t>ΥΠΕΡΓΟΛΑΒΙΑ</t>
  </si>
  <si>
    <t>Φορέας Εκτέλεσης</t>
  </si>
  <si>
    <t>Ποσό σύμβασης</t>
  </si>
  <si>
    <t xml:space="preserve">Επωνυμία / Αριθμός ΜΕΕΠ 
Αναδόχου </t>
  </si>
  <si>
    <t>Έκπτωση (%)</t>
  </si>
  <si>
    <t>Ποσοστό (%) συμ.επιχείρησης</t>
  </si>
  <si>
    <t>Τελική δαπάνη έργου</t>
  </si>
  <si>
    <t>249α</t>
  </si>
  <si>
    <t>250α</t>
  </si>
  <si>
    <t>251α</t>
  </si>
  <si>
    <t>252α</t>
  </si>
  <si>
    <t>249β</t>
  </si>
  <si>
    <t>250β</t>
  </si>
  <si>
    <t>251β</t>
  </si>
  <si>
    <t>252β</t>
  </si>
  <si>
    <t>ΑΠΟΚ, ΜΕΤΑΛΛΕΙΩΝ</t>
  </si>
  <si>
    <t>249γ</t>
  </si>
  <si>
    <t>250γ</t>
  </si>
  <si>
    <t>251γ</t>
  </si>
  <si>
    <t>252γ</t>
  </si>
  <si>
    <t>249δ</t>
  </si>
  <si>
    <t>250δ</t>
  </si>
  <si>
    <t>251δ</t>
  </si>
  <si>
    <t>252δ</t>
  </si>
  <si>
    <t>249ε</t>
  </si>
  <si>
    <t>250ε</t>
  </si>
  <si>
    <t>251ε</t>
  </si>
  <si>
    <t>252ε</t>
  </si>
  <si>
    <t>249στ</t>
  </si>
  <si>
    <t>250στ</t>
  </si>
  <si>
    <t>ΣΥΝΟΛΑ  ΤΡΙΕΤΙΑΣ</t>
  </si>
  <si>
    <t>251στ</t>
  </si>
  <si>
    <t>252στ</t>
  </si>
  <si>
    <t>249ζ</t>
  </si>
  <si>
    <t>250ζ</t>
  </si>
  <si>
    <t>251ζ</t>
  </si>
  <si>
    <t>252ζ</t>
  </si>
  <si>
    <t>ΣΗΡΑΓΓΕΣ</t>
  </si>
  <si>
    <t>249η</t>
  </si>
  <si>
    <t>250η</t>
  </si>
  <si>
    <t>251η</t>
  </si>
  <si>
    <t>252η</t>
  </si>
  <si>
    <t>1: Στην περίπτωση πού η αίτηση είναι έκτακτη αναθεώρηση συμπληρώνεται η εμπειρία στο έργο της τελευταίας διετίας.</t>
  </si>
  <si>
    <t xml:space="preserve">B.2.4.1 ΠΙΝΑΚΑΣ ΑΝΑΛΥΤΙΚΩΝ ΣΤΟΙΧΕΙΩΝ ΕΡΓΩΝ (Συμπληρώνεται για κάθε ένα έργο). 
</t>
  </si>
  <si>
    <r>
      <t>2</t>
    </r>
    <r>
      <rPr>
        <b/>
        <i/>
        <sz val="10"/>
        <color indexed="56"/>
        <rFont val="Arial"/>
        <family val="2"/>
      </rPr>
      <t>Συμπληρώνεται αριθμητικώς το άθροισμα της συνολικής εμπειρίας κατά την τελευταία τριετία ή διετία, αν η αίτηση είναι αίτηση έκτακτης αναθεώρησης, πριν το έτος υποβολής της αίτησης για την κάθε πρόσθετη κατηγορία έργων που αιτείται η επιχείρηση, όπως υπολογίστηκε στον Πίνακα Β.2.4.</t>
    </r>
  </si>
  <si>
    <r>
      <t>2</t>
    </r>
    <r>
      <rPr>
        <b/>
        <i/>
        <sz val="10"/>
        <color indexed="56"/>
        <rFont val="Arial"/>
        <family val="2"/>
      </rPr>
      <t xml:space="preserve">Συμπληρώνεται αριθμητικώς το άθροισμα της συνολικής εμπειρίας κατά την τελευταία τριετία ή διετία, αν η αίτηση είναι αίτηση έκτακτης αναθεώρησης, πριν το έτος υποβολής της αίτησης, για τη βασική κατηγορία έργων που αιτείται η επιχείρηση, όπως υπολογίστηκε στον Πίνακα Β.2.4.. </t>
    </r>
  </si>
  <si>
    <t>ΕΜΠΕΙΡΙΑ ΕΡΓΩΝ 
ΤΡΙΕΤΙΑΣ / ΔΙΕΤΙΑΣ 2</t>
  </si>
  <si>
    <r>
      <t xml:space="preserve">Β.2.4. ΑΝΑΛΥΣΗ ΕΜΠΕΙΡΙΑΣ - ΚΥΚΛΟΥ ΕΡΓΑΣΙΩΝ ΑΝΑ ΚΑΤΗΓΟΡΙΑ ΕΡΓΩΝ ΒΑΣΗ ΕΠΙΣΥΝΑΠΤΟΜΕΝΩΝ ΠΙΣΤΟΠΟΙΗΤΙΚΩΝ ΚΑΙ ΛΟΙΠΩΝ ΔΙΚΑΙΟΛΟΓΗΤΙΚΩΝ </t>
    </r>
    <r>
      <rPr>
        <b/>
        <vertAlign val="superscript"/>
        <sz val="16"/>
        <color indexed="19"/>
        <rFont val="Arial"/>
        <family val="2"/>
      </rPr>
      <t>1</t>
    </r>
  </si>
  <si>
    <t>Για τις επιχειρήσεις 3ης τάξης ποσού 750 €, 4ης τάξης ποσού 3.300 €, 5ης τάξης ποσού 5.000 €, 6ης ποσού 10.000 € και 7ης ποσού 20.000 €</t>
  </si>
  <si>
    <t>ΥΠΟΔΕΙΓΜΑ ΠΑΡΑΡΤΗΜΑΤΟΣ ΣΤ</t>
  </si>
  <si>
    <t xml:space="preserve">ΕΠΩΝΥΜΙΑ ΕΠΙΧΕΙΡΗΣΗΣ </t>
  </si>
  <si>
    <t>:</t>
  </si>
  <si>
    <t xml:space="preserve">ΑΡ. ΜΕΕΠ </t>
  </si>
  <si>
    <t xml:space="preserve">ΙΣΟΛΟΓΙΣΜΟΣ ΧΡΗΣΗΣ </t>
  </si>
  <si>
    <t>ΟΙΚΟΝΟΜΙΚΟ ΜΕΓΕΘΟΣ</t>
  </si>
  <si>
    <t>ΠΟΣΟ</t>
  </si>
  <si>
    <t>Σύνολο Κυκλοφορούντος Ενεργητικού μετά την αφαίρεση των παρατηρήσεων  του Ο.Ε.Λ. ( 6 - 7)</t>
  </si>
  <si>
    <t>Βραχυπρόθεσμες Υποχρεώσεις μετά την προσαύξησή τους από τις παρατηρήσεις του Ο.Ε.Λ. (8 + 9)</t>
  </si>
  <si>
    <t>Γενικό Σύνολο Ενεργητικού μετά την αφαίρεση των παρατηρήσεων του Ο.Ε.Λ. (14 - 15)</t>
  </si>
  <si>
    <t>Σύνολο Παγίου Ενεργητικού μετά την αφαίρεση των παρατηρήσεων του Ο.Ε.Λ.  (16 - 17)</t>
  </si>
  <si>
    <t>Συμμετοχές και άλλες Μακροπρόθεσμες Απαιτήσεις μετά την αφαίρεση των παρατηρήσεων του Ο.Ε.Λ. (18 - 19)</t>
  </si>
  <si>
    <t>ΑΞΙΑ ΠΑΓΙΩΝ ΓΙΑ ΤΟΝ ΤΥΠΟ ΚΑΤΑΤΑΞΗΣ ΚΑΙ ΤΑ ΕΛΑΧΙΣΤΑ ΟΡΙΑ ΠΑΓΙΩΝ</t>
  </si>
  <si>
    <t>ΠΟΣΟ ΓΙΑ ΤΥΠΟ ΚΑΤΑΤΑΞΗΣ</t>
  </si>
  <si>
    <t>ΠΟΣΟ ΓΙΑ ΕΛΑΧΙΣΤΑ ΟΡΙΑ ΠΑΓΙΩΝ</t>
  </si>
  <si>
    <t>297α/297β</t>
  </si>
  <si>
    <t>Συνολική αξία μηχανολογικού εξοπλισμού Ν. 3669/2008, από χρηματοδοτική μίσθωση (Ανεξόφλητο υπόλοιπο χωρίς τόκους).</t>
  </si>
  <si>
    <t>Μηχανολογικός Εξοπλισμός σε κοινοπραξίες από χρηματοδοτική Μίσθωση, βάσει ποσοστού συμμετοχής (Ανεξόφλητο υπόλοιπο χωρίς τόκους)</t>
  </si>
  <si>
    <t>1. Όπως αναγράφεται στις οικονομικές καταστάσεις της εταιρείας</t>
  </si>
  <si>
    <t>2. Όπως προκύπτουν από σχετική βεβαίωση του Ορκωτού Ελεγκτή Λογιστή της εταιρείας.</t>
  </si>
  <si>
    <t>3. Όπως προκύπτουν από την Έκθεση Ελέγχου του Ορκωτού Ελεγκτή Λογιστή της εταιρείας.</t>
  </si>
  <si>
    <r>
      <t xml:space="preserve">Ίδια Κεφάλαια Ν. 4313/2014, για την κάλυψη του ελάχιστου ορίου του Δείκτη Βιωσιμότητας 1 </t>
    </r>
    <r>
      <rPr>
        <b/>
        <u val="single"/>
        <sz val="9"/>
        <color indexed="18"/>
        <rFont val="Arial"/>
        <family val="2"/>
      </rPr>
      <t>( 1 - (  3 + 4 + 5))</t>
    </r>
  </si>
  <si>
    <t>ΥΠ.ΟΙΚ.ΥΠ.ΝΑΥΤ.ΤΟΥΡ.</t>
  </si>
  <si>
    <t>ΥΠΟΥΡΓΕΙΟ ΟΙΚΟΝΟΜΙΑΣ, ΥΠΟΔΟΜΩΝ</t>
  </si>
  <si>
    <t>ΝΑΥΤΙΛΙΑΣ ΚΑΙ ΤΟΥΡΙΣΜΟΥ</t>
  </si>
  <si>
    <t>Ειδική κατάσταση για τις τιμολογημένες απαιτήσεις, βεβαιωμένη από ορκωτό ελεγκτή</t>
  </si>
  <si>
    <r>
      <t>Τιμολογημένες απαιτήσεις</t>
    </r>
    <r>
      <rPr>
        <vertAlign val="superscript"/>
        <sz val="9"/>
        <rFont val="Arial"/>
        <family val="2"/>
      </rPr>
      <t>2</t>
    </r>
  </si>
  <si>
    <t>Η παρούσα βεβαίωση χορηγείται, προκειμένου να υποβληθεί στη Διεύθυνση Μητρώων του Υπουργείου ΟΙΚ.ΥΠΟ.ΝΑΥΤ.ΤΟΥΡ, σύμφωνα με τις διατάξεις του Ν. 3669/2008, του άρθρου 107 του Ν. 4199/2013 και του άρθρου 70 του Ν. 4313/2014 και των σχετικών Υπουργικών Αποφάσεων και Εγκυκλίων.</t>
  </si>
  <si>
    <t>Σύνολο Υποχρεώσεων βάσει του Ν. 4313/3014 μετά την προασαύξησή τους από τυχόν παρατηρήσεις του Ο.Ε.Λ.  (10 + 11 - 12 - 13)</t>
  </si>
  <si>
    <t>ΓΕΝΙΚΗ ΓΡΑΜΜΑΤΕΙΑ ΥΠΟΔΟΜΩΝ</t>
  </si>
  <si>
    <t>ΔΙΕΥΘΥΝΣΗ ΜΗΤΡΩΩΝ 
ΙΠΠΟΚΡΑΤΟΥΣ 196-198, ΑΘΗΝΑ Τ.Κ. 11471</t>
  </si>
  <si>
    <t>268A</t>
  </si>
  <si>
    <r>
      <t>4</t>
    </r>
    <r>
      <rPr>
        <b/>
        <i/>
        <sz val="11"/>
        <color indexed="56"/>
        <rFont val="Arial"/>
        <family val="2"/>
      </rPr>
      <t>Συμπληρώνεται αυτόματα το ποσό των Ιδίων Κεφαλαίων μετά την αφαίρεση  του Οφειλόμενου Κεφάλαιου και του ποσού που προορίζεται για Αύξηση του Μετοχικού Κεφαλαίου της επιχείρησης.</t>
    </r>
  </si>
  <si>
    <t>ΙΔΙΑ ΚΕΦΑΛΑΙΑ ΔΕΙΚΤΗ ΒΙΩΣΙΜΟΤΗΤΑΣ 4</t>
  </si>
  <si>
    <r>
      <t>1</t>
    </r>
    <r>
      <rPr>
        <b/>
        <i/>
        <sz val="10"/>
        <color indexed="56"/>
        <rFont val="Arial"/>
        <family val="2"/>
      </rPr>
      <t>Ορίζεται η άθροιση των βραχυπρόθεσμων και μακροπρόθεσμων υποχρεώσεων, εξαιρουμένων των μακροπρόθεσμων υποχρεώσεων που δεν αφορούν τραπεζικό δανεισμό και των τιμολογημένων  απαιτήσεων.</t>
    </r>
  </si>
  <si>
    <r>
      <t xml:space="preserve">Ίδια Κεφάλαια Ν. 3669/2008, για την κάλυψη του ελάχιστου ορίου Ιδίων Κεφα-λαίων και τον υπολογισμό του Τύπου Κατάταξης </t>
    </r>
    <r>
      <rPr>
        <b/>
        <u val="single"/>
        <sz val="9"/>
        <color indexed="18"/>
        <rFont val="Arial"/>
        <family val="2"/>
      </rPr>
      <t>( 1 - ( 2 + 3 + 4 + 5))</t>
    </r>
  </si>
  <si>
    <t>ΑΘΗΝΑ ΙΟΥΝΙΟΣ 2015</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</si>
</sst>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Δρχ&quot;;\-#,##0\ &quot;Δρχ&quot;"/>
    <numFmt numFmtId="173" formatCode="#,##0\ &quot;Δρχ&quot;;[Red]\-#,##0\ &quot;Δρχ&quot;"/>
    <numFmt numFmtId="174" formatCode="#,##0.00\ &quot;Δρχ&quot;;\-#,##0.00\ &quot;Δρχ&quot;"/>
    <numFmt numFmtId="175" formatCode="#,##0.00\ &quot;Δρχ&quot;;[Red]\-#,##0.00\ &quot;Δρχ&quot;"/>
    <numFmt numFmtId="176" formatCode="_-* #,##0\ &quot;Δρχ&quot;_-;\-* #,##0\ &quot;Δρχ&quot;_-;_-* &quot;-&quot;\ &quot;Δρχ&quot;_-;_-@_-"/>
    <numFmt numFmtId="177" formatCode="_-* #,##0\ _Δ_ρ_χ_-;\-* #,##0\ _Δ_ρ_χ_-;_-* &quot;-&quot;\ _Δ_ρ_χ_-;_-@_-"/>
    <numFmt numFmtId="178" formatCode="_-* #,##0.00\ &quot;Δρχ&quot;_-;\-* #,##0.00\ &quot;Δρχ&quot;_-;_-* &quot;-&quot;??\ &quot;Δρχ&quot;_-;_-@_-"/>
    <numFmt numFmtId="179" formatCode="_-* #,##0.00\ _Δ_ρ_χ_-;\-* #,##0.00\ _Δ_ρ_χ_-;_-* &quot;-&quot;??\ _Δ_ρ_χ_-;_-@_-"/>
    <numFmt numFmtId="180" formatCode="&quot;Δρχ&quot;#,##0_);\(&quot;Δρχ&quot;#,##0\)"/>
    <numFmt numFmtId="181" formatCode="&quot;Δρχ&quot;#,##0_);[Red]\(&quot;Δρχ&quot;#,##0\)"/>
    <numFmt numFmtId="182" formatCode="&quot;Δρχ&quot;#,##0.00_);\(&quot;Δρχ&quot;#,##0.00\)"/>
    <numFmt numFmtId="183" formatCode="&quot;Δρχ&quot;#,##0.00_);[Red]\(&quot;Δρχ&quot;#,##0.00\)"/>
    <numFmt numFmtId="184" formatCode="_(&quot;Δρχ&quot;* #,##0_);_(&quot;Δρχ&quot;* \(#,##0\);_(&quot;Δρχ&quot;* &quot;-&quot;_);_(@_)"/>
    <numFmt numFmtId="185" formatCode="_(&quot;Δρχ&quot;* #,##0.00_);_(&quot;Δρχ&quot;* \(#,##0.00\);_(&quot;Δρχ&quot;* &quot;-&quot;??_);_(@_)"/>
    <numFmt numFmtId="186" formatCode="0.0%"/>
    <numFmt numFmtId="187" formatCode="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0.0"/>
    <numFmt numFmtId="197" formatCode="#,##0.000"/>
    <numFmt numFmtId="198" formatCode="[&lt;=9999999]###\-####;\(###\)\ ###\-####"/>
    <numFmt numFmtId="199" formatCode="[&lt;=999999]######;\(###\)\ ######"/>
    <numFmt numFmtId="200" formatCode="00000000"/>
    <numFmt numFmtId="201" formatCode="d/m/yy"/>
    <numFmt numFmtId="202" formatCode="d/m"/>
    <numFmt numFmtId="203" formatCode="[$-408]dddd\,\ d\ mmmm\ yyyy"/>
    <numFmt numFmtId="204" formatCode="d/m/yyyy;@"/>
    <numFmt numFmtId="205" formatCode="dd/mm/yy;@"/>
    <numFmt numFmtId="206" formatCode="&quot;Ναι&quot;;&quot;Ναι&quot;;&quot;'Οχι&quot;"/>
    <numFmt numFmtId="207" formatCode="&quot;Αληθές&quot;;&quot;Αληθές&quot;;&quot;Ψευδές&quot;"/>
    <numFmt numFmtId="208" formatCode="&quot;Ενεργοποίηση&quot;;&quot;Ενεργοποίηση&quot;;&quot;Απενεργοποίηση&quot;"/>
    <numFmt numFmtId="209" formatCode="[$€-2]\ #,##0.00_);[Red]\([$€-2]\ #,##0.00\)"/>
    <numFmt numFmtId="210" formatCode="B2d\-mmm"/>
    <numFmt numFmtId="211" formatCode="#,##0\ &quot;Δρχ&quot;"/>
    <numFmt numFmtId="212" formatCode="[$€-2]\ #,##0.00"/>
    <numFmt numFmtId="213" formatCode="[$€-2]\ #,##0"/>
    <numFmt numFmtId="214" formatCode="[$€-2]\ #,##0.0"/>
    <numFmt numFmtId="215" formatCode="#,##0.00\ [$€-1]"/>
    <numFmt numFmtId="216" formatCode="#,##0\ [$€-1]"/>
    <numFmt numFmtId="217" formatCode="#,##0\ &quot;€&quot;"/>
    <numFmt numFmtId="218" formatCode="mmm\-yyyy"/>
    <numFmt numFmtId="219" formatCode="#,##0.0000"/>
    <numFmt numFmtId="220" formatCode="#,##0.00000"/>
  </numFmts>
  <fonts count="148">
    <font>
      <sz val="10"/>
      <name val="Arial"/>
      <family val="0"/>
    </font>
    <font>
      <b/>
      <sz val="12"/>
      <color indexed="56"/>
      <name val="Arial"/>
      <family val="2"/>
    </font>
    <font>
      <b/>
      <sz val="16"/>
      <color indexed="56"/>
      <name val="Arial"/>
      <family val="2"/>
    </font>
    <font>
      <b/>
      <sz val="14"/>
      <color indexed="56"/>
      <name val="Arial"/>
      <family val="2"/>
    </font>
    <font>
      <b/>
      <sz val="11"/>
      <color indexed="56"/>
      <name val="Arial"/>
      <family val="2"/>
    </font>
    <font>
      <b/>
      <sz val="10"/>
      <color indexed="56"/>
      <name val="Arial"/>
      <family val="2"/>
    </font>
    <font>
      <b/>
      <sz val="20"/>
      <color indexed="56"/>
      <name val="Arial"/>
      <family val="2"/>
    </font>
    <font>
      <b/>
      <sz val="18"/>
      <color indexed="56"/>
      <name val="Arial"/>
      <family val="2"/>
    </font>
    <font>
      <b/>
      <sz val="22"/>
      <color indexed="56"/>
      <name val="Arial"/>
      <family val="2"/>
    </font>
    <font>
      <b/>
      <sz val="12"/>
      <color indexed="16"/>
      <name val="Arial"/>
      <family val="2"/>
    </font>
    <font>
      <b/>
      <sz val="10"/>
      <color indexed="16"/>
      <name val="Arial"/>
      <family val="2"/>
    </font>
    <font>
      <b/>
      <sz val="11"/>
      <color indexed="16"/>
      <name val="Arial"/>
      <family val="2"/>
    </font>
    <font>
      <b/>
      <i/>
      <sz val="10"/>
      <color indexed="56"/>
      <name val="Arial"/>
      <family val="2"/>
    </font>
    <font>
      <b/>
      <i/>
      <u val="single"/>
      <sz val="12"/>
      <color indexed="16"/>
      <name val="Arial"/>
      <family val="2"/>
    </font>
    <font>
      <b/>
      <u val="single"/>
      <sz val="12"/>
      <color indexed="16"/>
      <name val="Arial"/>
      <family val="2"/>
    </font>
    <font>
      <b/>
      <i/>
      <u val="single"/>
      <sz val="14"/>
      <color indexed="16"/>
      <name val="Arial"/>
      <family val="2"/>
    </font>
    <font>
      <b/>
      <i/>
      <sz val="11"/>
      <color indexed="56"/>
      <name val="Arial"/>
      <family val="2"/>
    </font>
    <font>
      <b/>
      <sz val="11"/>
      <color indexed="18"/>
      <name val="Arial"/>
      <family val="2"/>
    </font>
    <font>
      <b/>
      <sz val="12"/>
      <color indexed="60"/>
      <name val="Arial"/>
      <family val="2"/>
    </font>
    <font>
      <b/>
      <i/>
      <sz val="14"/>
      <color indexed="18"/>
      <name val="Tahoma"/>
      <family val="2"/>
    </font>
    <font>
      <b/>
      <i/>
      <sz val="16"/>
      <color indexed="18"/>
      <name val="Tahoma"/>
      <family val="2"/>
    </font>
    <font>
      <b/>
      <i/>
      <sz val="18"/>
      <color indexed="58"/>
      <name val="Tahoma"/>
      <family val="2"/>
    </font>
    <font>
      <b/>
      <i/>
      <sz val="28"/>
      <color indexed="58"/>
      <name val="Tahoma"/>
      <family val="2"/>
    </font>
    <font>
      <b/>
      <i/>
      <sz val="18"/>
      <color indexed="19"/>
      <name val="Tahoma"/>
      <family val="2"/>
    </font>
    <font>
      <b/>
      <i/>
      <sz val="18"/>
      <color indexed="18"/>
      <name val="Tahoma"/>
      <family val="2"/>
    </font>
    <font>
      <b/>
      <i/>
      <sz val="12"/>
      <color indexed="56"/>
      <name val="Arial"/>
      <family val="2"/>
    </font>
    <font>
      <b/>
      <sz val="10"/>
      <color indexed="10"/>
      <name val="Arial"/>
      <family val="2"/>
    </font>
    <font>
      <b/>
      <sz val="11"/>
      <color indexed="41"/>
      <name val="Arial"/>
      <family val="2"/>
    </font>
    <font>
      <b/>
      <sz val="10"/>
      <color indexed="41"/>
      <name val="Arial"/>
      <family val="2"/>
    </font>
    <font>
      <b/>
      <sz val="11"/>
      <color indexed="10"/>
      <name val="Arial"/>
      <family val="2"/>
    </font>
    <font>
      <b/>
      <sz val="10"/>
      <color indexed="18"/>
      <name val="Arial"/>
      <family val="2"/>
    </font>
    <font>
      <b/>
      <sz val="11"/>
      <color indexed="9"/>
      <name val="Arial"/>
      <family val="2"/>
    </font>
    <font>
      <sz val="11"/>
      <color indexed="18"/>
      <name val="Arial"/>
      <family val="2"/>
    </font>
    <font>
      <b/>
      <sz val="16"/>
      <color indexed="19"/>
      <name val="Arial"/>
      <family val="2"/>
    </font>
    <font>
      <b/>
      <i/>
      <vertAlign val="superscript"/>
      <sz val="10"/>
      <color indexed="56"/>
      <name val="Arial"/>
      <family val="2"/>
    </font>
    <font>
      <b/>
      <vertAlign val="superscript"/>
      <sz val="11"/>
      <color indexed="56"/>
      <name val="Arial"/>
      <family val="2"/>
    </font>
    <font>
      <b/>
      <i/>
      <u val="single"/>
      <sz val="12"/>
      <color indexed="56"/>
      <name val="Arial"/>
      <family val="2"/>
    </font>
    <font>
      <b/>
      <u val="single"/>
      <sz val="12"/>
      <color indexed="56"/>
      <name val="Arial"/>
      <family val="2"/>
    </font>
    <font>
      <b/>
      <vertAlign val="superscript"/>
      <sz val="11"/>
      <color indexed="16"/>
      <name val="Arial"/>
      <family val="2"/>
    </font>
    <font>
      <b/>
      <sz val="22"/>
      <name val="Arial"/>
      <family val="2"/>
    </font>
    <font>
      <sz val="11"/>
      <name val="Arial"/>
      <family val="2"/>
    </font>
    <font>
      <sz val="14"/>
      <name val="Arial"/>
      <family val="2"/>
    </font>
    <font>
      <b/>
      <sz val="12"/>
      <color indexed="10"/>
      <name val="Arial"/>
      <family val="2"/>
    </font>
    <font>
      <b/>
      <sz val="14"/>
      <color indexed="10"/>
      <name val="Arial"/>
      <family val="2"/>
    </font>
    <font>
      <b/>
      <i/>
      <vertAlign val="superscript"/>
      <sz val="11"/>
      <color indexed="56"/>
      <name val="Arial"/>
      <family val="2"/>
    </font>
    <font>
      <sz val="11"/>
      <color indexed="56"/>
      <name val="Arial"/>
      <family val="2"/>
    </font>
    <font>
      <b/>
      <i/>
      <vertAlign val="superscript"/>
      <sz val="12"/>
      <color indexed="56"/>
      <name val="Arial"/>
      <family val="2"/>
    </font>
    <font>
      <b/>
      <i/>
      <vertAlign val="superscript"/>
      <sz val="9"/>
      <color indexed="56"/>
      <name val="Arial"/>
      <family val="2"/>
    </font>
    <font>
      <b/>
      <i/>
      <sz val="9"/>
      <color indexed="56"/>
      <name val="Arial"/>
      <family val="2"/>
    </font>
    <font>
      <i/>
      <sz val="9"/>
      <name val="Arial"/>
      <family val="2"/>
    </font>
    <font>
      <b/>
      <sz val="14"/>
      <color indexed="16"/>
      <name val="Arial"/>
      <family val="2"/>
    </font>
    <font>
      <sz val="10"/>
      <name val="Arial Greek"/>
      <family val="0"/>
    </font>
    <font>
      <b/>
      <sz val="12"/>
      <name val="Arial Greek"/>
      <family val="2"/>
    </font>
    <font>
      <sz val="12"/>
      <name val="Arial Greek"/>
      <family val="2"/>
    </font>
    <font>
      <sz val="12"/>
      <color indexed="16"/>
      <name val="Arial"/>
      <family val="2"/>
    </font>
    <font>
      <b/>
      <sz val="12"/>
      <color indexed="16"/>
      <name val="Arial Greek"/>
      <family val="2"/>
    </font>
    <font>
      <sz val="12"/>
      <color indexed="56"/>
      <name val="Arial Greek"/>
      <family val="2"/>
    </font>
    <font>
      <b/>
      <sz val="14"/>
      <color indexed="16"/>
      <name val="Arial Greek"/>
      <family val="2"/>
    </font>
    <font>
      <sz val="22"/>
      <name val="Arial"/>
      <family val="2"/>
    </font>
    <font>
      <b/>
      <vertAlign val="superscript"/>
      <sz val="10"/>
      <color indexed="56"/>
      <name val="Arial"/>
      <family val="2"/>
    </font>
    <font>
      <b/>
      <sz val="12"/>
      <color indexed="10"/>
      <name val="Arial Greek"/>
      <family val="2"/>
    </font>
    <font>
      <b/>
      <u val="single"/>
      <sz val="14"/>
      <color indexed="16"/>
      <name val="Arial Greek"/>
      <family val="2"/>
    </font>
    <font>
      <b/>
      <sz val="26"/>
      <color indexed="27"/>
      <name val="Arial Greek"/>
      <family val="2"/>
    </font>
    <font>
      <b/>
      <sz val="26"/>
      <color indexed="27"/>
      <name val="Arial"/>
      <family val="2"/>
    </font>
    <font>
      <b/>
      <sz val="15"/>
      <color indexed="19"/>
      <name val="Arial"/>
      <family val="2"/>
    </font>
    <font>
      <vertAlign val="superscript"/>
      <sz val="11"/>
      <color indexed="18"/>
      <name val="Arial"/>
      <family val="2"/>
    </font>
    <font>
      <sz val="14"/>
      <color indexed="56"/>
      <name val="Arial"/>
      <family val="2"/>
    </font>
    <font>
      <sz val="14"/>
      <color indexed="18"/>
      <name val="Arial"/>
      <family val="2"/>
    </font>
    <font>
      <sz val="14"/>
      <color indexed="16"/>
      <name val="Arial"/>
      <family val="2"/>
    </font>
    <font>
      <b/>
      <vertAlign val="superscript"/>
      <sz val="16"/>
      <color indexed="19"/>
      <name val="Arial"/>
      <family val="2"/>
    </font>
    <font>
      <sz val="12"/>
      <color indexed="16"/>
      <name val="Arial Greek"/>
      <family val="2"/>
    </font>
    <font>
      <b/>
      <sz val="13"/>
      <color indexed="18"/>
      <name val="Arial"/>
      <family val="2"/>
    </font>
    <font>
      <b/>
      <sz val="14"/>
      <color indexed="18"/>
      <name val="Arial"/>
      <family val="2"/>
    </font>
    <font>
      <u val="single"/>
      <sz val="7"/>
      <color indexed="36"/>
      <name val="Arial"/>
      <family val="2"/>
    </font>
    <font>
      <u val="single"/>
      <sz val="7"/>
      <color indexed="12"/>
      <name val="Arial"/>
      <family val="2"/>
    </font>
    <font>
      <b/>
      <sz val="10"/>
      <name val="Arial Greek"/>
      <family val="2"/>
    </font>
    <font>
      <sz val="9"/>
      <name val="Arial Greek"/>
      <family val="2"/>
    </font>
    <font>
      <b/>
      <sz val="9"/>
      <name val="Arial Greek"/>
      <family val="2"/>
    </font>
    <font>
      <sz val="8"/>
      <name val="Arial"/>
      <family val="2"/>
    </font>
    <font>
      <b/>
      <sz val="8"/>
      <name val="Times New Roman"/>
      <family val="1"/>
    </font>
    <font>
      <b/>
      <vertAlign val="superscript"/>
      <sz val="12"/>
      <name val="Arial"/>
      <family val="2"/>
    </font>
    <font>
      <b/>
      <sz val="13"/>
      <name val="Arial"/>
      <family val="2"/>
    </font>
    <font>
      <sz val="9"/>
      <name val="Arial"/>
      <family val="2"/>
    </font>
    <font>
      <vertAlign val="superscript"/>
      <sz val="9"/>
      <name val="Arial"/>
      <family val="2"/>
    </font>
    <font>
      <i/>
      <sz val="11"/>
      <name val="Times New Roman"/>
      <family val="1"/>
    </font>
    <font>
      <sz val="10"/>
      <name val="Times New Roman"/>
      <family val="1"/>
    </font>
    <font>
      <b/>
      <sz val="11"/>
      <color indexed="18"/>
      <name val="Times New Roman"/>
      <family val="1"/>
    </font>
    <font>
      <sz val="11"/>
      <name val="Times New Roman"/>
      <family val="1"/>
    </font>
    <font>
      <sz val="8"/>
      <name val="Times New Roman"/>
      <family val="1"/>
    </font>
    <font>
      <sz val="9"/>
      <name val="Times New Roman"/>
      <family val="1"/>
    </font>
    <font>
      <b/>
      <vertAlign val="superscript"/>
      <sz val="9"/>
      <name val="Arial Greek"/>
      <family val="0"/>
    </font>
    <font>
      <b/>
      <i/>
      <sz val="9"/>
      <name val="Arial Greek"/>
      <family val="0"/>
    </font>
    <font>
      <i/>
      <sz val="9"/>
      <name val="Arial Greek"/>
      <family val="0"/>
    </font>
    <font>
      <b/>
      <i/>
      <u val="single"/>
      <sz val="11"/>
      <name val="Times New Roman"/>
      <family val="1"/>
    </font>
    <font>
      <b/>
      <sz val="10"/>
      <name val="Arial"/>
      <family val="2"/>
    </font>
    <font>
      <b/>
      <sz val="13"/>
      <color indexed="56"/>
      <name val="Arial"/>
      <family val="2"/>
    </font>
    <font>
      <i/>
      <sz val="10"/>
      <color indexed="56"/>
      <name val="Arial"/>
      <family val="2"/>
    </font>
    <font>
      <i/>
      <vertAlign val="superscript"/>
      <sz val="10"/>
      <color indexed="56"/>
      <name val="Arial"/>
      <family val="2"/>
    </font>
    <font>
      <sz val="10"/>
      <color indexed="56"/>
      <name val="Arial"/>
      <family val="2"/>
    </font>
    <font>
      <b/>
      <i/>
      <sz val="8"/>
      <name val="Arial Greek"/>
      <family val="0"/>
    </font>
    <font>
      <b/>
      <i/>
      <sz val="20"/>
      <color indexed="19"/>
      <name val="Arial"/>
      <family val="2"/>
    </font>
    <font>
      <b/>
      <i/>
      <u val="single"/>
      <sz val="20"/>
      <color indexed="19"/>
      <name val="Arial"/>
      <family val="2"/>
    </font>
    <font>
      <b/>
      <sz val="8"/>
      <color indexed="56"/>
      <name val="Arial"/>
      <family val="2"/>
    </font>
    <font>
      <sz val="18"/>
      <name val="Arial"/>
      <family val="2"/>
    </font>
    <font>
      <sz val="12"/>
      <name val="Arial"/>
      <family val="2"/>
    </font>
    <font>
      <b/>
      <sz val="12"/>
      <color indexed="18"/>
      <name val="Arial"/>
      <family val="2"/>
    </font>
    <font>
      <b/>
      <u val="single"/>
      <sz val="12"/>
      <color indexed="18"/>
      <name val="Arial"/>
      <family val="2"/>
    </font>
    <font>
      <b/>
      <sz val="12"/>
      <color indexed="55"/>
      <name val="Arial"/>
      <family val="2"/>
    </font>
    <font>
      <b/>
      <sz val="9"/>
      <color indexed="18"/>
      <name val="Arial"/>
      <family val="2"/>
    </font>
    <font>
      <b/>
      <u val="single"/>
      <sz val="9"/>
      <color indexed="18"/>
      <name val="Arial"/>
      <family val="2"/>
    </font>
    <font>
      <b/>
      <vertAlign val="superscript"/>
      <sz val="9"/>
      <color indexed="18"/>
      <name val="Arial"/>
      <family val="2"/>
    </font>
    <font>
      <sz val="10"/>
      <color indexed="18"/>
      <name val="Arial"/>
      <family val="2"/>
    </font>
    <font>
      <i/>
      <sz val="8"/>
      <color indexed="18"/>
      <name val="Arial"/>
      <family val="2"/>
    </font>
    <font>
      <sz val="12"/>
      <color indexed="18"/>
      <name val="Arial Greek"/>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27"/>
        <bgColor indexed="64"/>
      </patternFill>
    </fill>
    <fill>
      <patternFill patternType="solid">
        <fgColor indexed="40"/>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indexed="15"/>
        <bgColor indexed="64"/>
      </patternFill>
    </fill>
    <fill>
      <patternFill patternType="solid">
        <fgColor indexed="35"/>
        <bgColor indexed="64"/>
      </patternFill>
    </fill>
    <fill>
      <patternFill patternType="solid">
        <fgColor indexed="31"/>
        <bgColor indexed="64"/>
      </patternFill>
    </fill>
    <fill>
      <patternFill patternType="solid">
        <fgColor indexed="31"/>
        <bgColor indexed="64"/>
      </patternFill>
    </fill>
    <fill>
      <patternFill patternType="solid">
        <fgColor indexed="52"/>
        <bgColor indexed="64"/>
      </patternFill>
    </fill>
    <fill>
      <patternFill patternType="solid">
        <fgColor indexed="21"/>
        <bgColor indexed="64"/>
      </patternFill>
    </fill>
    <fill>
      <patternFill patternType="solid">
        <fgColor indexed="10"/>
        <bgColor indexed="64"/>
      </patternFill>
    </fill>
  </fills>
  <borders count="2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ck">
        <color indexed="18"/>
      </left>
      <right style="thick">
        <color indexed="18"/>
      </right>
      <top style="thick">
        <color indexed="18"/>
      </top>
      <bottom style="thick">
        <color indexed="18"/>
      </bottom>
    </border>
    <border>
      <left>
        <color indexed="63"/>
      </left>
      <right>
        <color indexed="63"/>
      </right>
      <top>
        <color indexed="63"/>
      </top>
      <bottom style="thin"/>
    </border>
    <border>
      <left>
        <color indexed="63"/>
      </left>
      <right>
        <color indexed="63"/>
      </right>
      <top style="thin"/>
      <bottom style="thin"/>
    </border>
    <border>
      <left>
        <color indexed="63"/>
      </left>
      <right style="thick">
        <color indexed="18"/>
      </right>
      <top>
        <color indexed="63"/>
      </top>
      <bottom>
        <color indexed="63"/>
      </bottom>
    </border>
    <border>
      <left style="thick">
        <color indexed="18"/>
      </left>
      <right>
        <color indexed="63"/>
      </right>
      <top>
        <color indexed="63"/>
      </top>
      <bottom>
        <color indexed="63"/>
      </bottom>
    </border>
    <border>
      <left>
        <color indexed="63"/>
      </left>
      <right style="thick">
        <color indexed="18"/>
      </right>
      <top style="thick">
        <color indexed="18"/>
      </top>
      <bottom>
        <color indexed="63"/>
      </bottom>
    </border>
    <border>
      <left>
        <color indexed="63"/>
      </left>
      <right>
        <color indexed="63"/>
      </right>
      <top style="thick">
        <color indexed="18"/>
      </top>
      <bottom>
        <color indexed="63"/>
      </bottom>
    </border>
    <border>
      <left style="thick">
        <color indexed="18"/>
      </left>
      <right>
        <color indexed="63"/>
      </right>
      <top style="thick">
        <color indexed="18"/>
      </top>
      <bottom>
        <color indexed="63"/>
      </bottom>
    </border>
    <border>
      <left style="thick">
        <color indexed="18"/>
      </left>
      <right>
        <color indexed="63"/>
      </right>
      <top>
        <color indexed="63"/>
      </top>
      <bottom style="double">
        <color indexed="19"/>
      </bottom>
    </border>
    <border>
      <left>
        <color indexed="63"/>
      </left>
      <right>
        <color indexed="63"/>
      </right>
      <top>
        <color indexed="63"/>
      </top>
      <bottom style="double">
        <color indexed="19"/>
      </bottom>
    </border>
    <border>
      <left>
        <color indexed="63"/>
      </left>
      <right style="thick">
        <color indexed="18"/>
      </right>
      <top>
        <color indexed="63"/>
      </top>
      <bottom style="double">
        <color indexed="19"/>
      </bottom>
    </border>
    <border>
      <left style="thick">
        <color indexed="62"/>
      </left>
      <right>
        <color indexed="63"/>
      </right>
      <top>
        <color indexed="63"/>
      </top>
      <bottom>
        <color indexed="63"/>
      </bottom>
    </border>
    <border>
      <left>
        <color indexed="63"/>
      </left>
      <right>
        <color indexed="63"/>
      </right>
      <top>
        <color indexed="63"/>
      </top>
      <bottom style="thick">
        <color indexed="18"/>
      </bottom>
    </border>
    <border>
      <left>
        <color indexed="63"/>
      </left>
      <right style="thick">
        <color indexed="18"/>
      </right>
      <top>
        <color indexed="63"/>
      </top>
      <bottom style="thick">
        <color indexed="18"/>
      </bottom>
    </border>
    <border>
      <left>
        <color indexed="63"/>
      </left>
      <right style="thick">
        <color indexed="62"/>
      </right>
      <top>
        <color indexed="63"/>
      </top>
      <bottom>
        <color indexed="63"/>
      </bottom>
    </border>
    <border>
      <left>
        <color indexed="63"/>
      </left>
      <right>
        <color indexed="63"/>
      </right>
      <top>
        <color indexed="63"/>
      </top>
      <bottom style="hair"/>
    </border>
    <border>
      <left>
        <color indexed="63"/>
      </left>
      <right>
        <color indexed="63"/>
      </right>
      <top style="hair"/>
      <bottom style="hair"/>
    </border>
    <border>
      <left style="thick">
        <color indexed="32"/>
      </left>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color indexed="18"/>
      </left>
      <right>
        <color indexed="63"/>
      </right>
      <top>
        <color indexed="63"/>
      </top>
      <bottom style="thick">
        <color indexed="18"/>
      </bottom>
    </border>
    <border>
      <left>
        <color indexed="63"/>
      </left>
      <right>
        <color indexed="63"/>
      </right>
      <top style="thick">
        <color indexed="18"/>
      </top>
      <bottom style="thick">
        <color indexed="18"/>
      </bottom>
    </border>
    <border>
      <left style="medium">
        <color indexed="18"/>
      </left>
      <right style="medium">
        <color indexed="18"/>
      </right>
      <top style="medium">
        <color indexed="18"/>
      </top>
      <bottom style="medium">
        <color indexed="18"/>
      </bottom>
    </border>
    <border>
      <left style="medium">
        <color indexed="18"/>
      </left>
      <right style="medium">
        <color indexed="18"/>
      </right>
      <top style="medium">
        <color indexed="18"/>
      </top>
      <bottom style="thick">
        <color indexed="18"/>
      </bottom>
    </border>
    <border>
      <left>
        <color indexed="63"/>
      </left>
      <right>
        <color indexed="63"/>
      </right>
      <top>
        <color indexed="63"/>
      </top>
      <bottom style="thick"/>
    </border>
    <border>
      <left>
        <color indexed="63"/>
      </left>
      <right style="thick">
        <color indexed="18"/>
      </right>
      <top>
        <color indexed="63"/>
      </top>
      <bottom style="thick"/>
    </border>
    <border>
      <left>
        <color indexed="63"/>
      </left>
      <right>
        <color indexed="63"/>
      </right>
      <top style="thick"/>
      <bottom>
        <color indexed="63"/>
      </bottom>
    </border>
    <border>
      <left style="thick">
        <color indexed="18"/>
      </left>
      <right style="medium">
        <color indexed="18"/>
      </right>
      <top style="medium">
        <color indexed="18"/>
      </top>
      <bottom style="medium">
        <color indexed="18"/>
      </bottom>
    </border>
    <border>
      <left style="thick">
        <color indexed="18"/>
      </left>
      <right style="thick">
        <color indexed="18"/>
      </right>
      <top>
        <color indexed="63"/>
      </top>
      <bottom>
        <color indexed="63"/>
      </bottom>
    </border>
    <border>
      <left style="thick">
        <color indexed="18"/>
      </left>
      <right>
        <color indexed="63"/>
      </right>
      <top style="thick">
        <color indexed="18"/>
      </top>
      <bottom style="thick">
        <color indexed="18"/>
      </bottom>
    </border>
    <border>
      <left style="medium">
        <color indexed="18"/>
      </left>
      <right>
        <color indexed="63"/>
      </right>
      <top style="medium">
        <color indexed="18"/>
      </top>
      <bottom style="medium">
        <color indexed="18"/>
      </bottom>
    </border>
    <border>
      <left style="medium">
        <color indexed="18"/>
      </left>
      <right>
        <color indexed="63"/>
      </right>
      <top style="medium">
        <color indexed="18"/>
      </top>
      <bottom style="thick">
        <color indexed="18"/>
      </bottom>
    </border>
    <border>
      <left style="medium">
        <color indexed="18"/>
      </left>
      <right style="thick">
        <color indexed="18"/>
      </right>
      <top style="medium">
        <color indexed="18"/>
      </top>
      <bottom style="thick">
        <color indexed="18"/>
      </bottom>
    </border>
    <border>
      <left style="medium">
        <color indexed="18"/>
      </left>
      <right style="thick">
        <color indexed="18"/>
      </right>
      <top style="medium">
        <color indexed="18"/>
      </top>
      <bottom style="medium">
        <color indexed="18"/>
      </bottom>
    </border>
    <border>
      <left style="medium">
        <color indexed="32"/>
      </left>
      <right style="medium">
        <color indexed="32"/>
      </right>
      <top style="medium">
        <color indexed="32"/>
      </top>
      <bottom style="medium">
        <color indexed="32"/>
      </bottom>
    </border>
    <border>
      <left>
        <color indexed="63"/>
      </left>
      <right>
        <color indexed="63"/>
      </right>
      <top style="medium">
        <color indexed="32"/>
      </top>
      <bottom>
        <color indexed="63"/>
      </bottom>
    </border>
    <border>
      <left>
        <color indexed="63"/>
      </left>
      <right>
        <color indexed="63"/>
      </right>
      <top style="thick">
        <color indexed="62"/>
      </top>
      <bottom>
        <color indexed="63"/>
      </bottom>
    </border>
    <border>
      <left style="thin"/>
      <right>
        <color indexed="63"/>
      </right>
      <top style="thin"/>
      <bottom style="thin"/>
    </border>
    <border>
      <left style="thick">
        <color indexed="18"/>
      </left>
      <right style="medium">
        <color indexed="18"/>
      </right>
      <top style="medium">
        <color indexed="18"/>
      </top>
      <bottom style="thick">
        <color indexed="18"/>
      </bottom>
    </border>
    <border>
      <left style="medium">
        <color indexed="32"/>
      </left>
      <right style="thick">
        <color indexed="32"/>
      </right>
      <top style="medium">
        <color indexed="32"/>
      </top>
      <bottom style="medium">
        <color indexed="32"/>
      </bottom>
    </border>
    <border>
      <left style="medium"/>
      <right style="medium"/>
      <top style="medium"/>
      <bottom style="medium"/>
    </border>
    <border>
      <left style="thick">
        <color indexed="18"/>
      </left>
      <right>
        <color indexed="63"/>
      </right>
      <top>
        <color indexed="63"/>
      </top>
      <bottom style="medium">
        <color indexed="18"/>
      </bottom>
    </border>
    <border>
      <left style="thick">
        <color indexed="18"/>
      </left>
      <right>
        <color indexed="63"/>
      </right>
      <top style="medium">
        <color indexed="18"/>
      </top>
      <bottom>
        <color indexed="63"/>
      </bottom>
    </border>
    <border>
      <left style="thick">
        <color indexed="18"/>
      </left>
      <right>
        <color indexed="63"/>
      </right>
      <top style="medium">
        <color indexed="18"/>
      </top>
      <bottom style="medium">
        <color indexed="18"/>
      </bottom>
    </border>
    <border>
      <left style="medium">
        <color indexed="18"/>
      </left>
      <right>
        <color indexed="63"/>
      </right>
      <top style="medium">
        <color indexed="18"/>
      </top>
      <bottom>
        <color indexed="63"/>
      </bottom>
    </border>
    <border>
      <left style="thick">
        <color indexed="18"/>
      </left>
      <right>
        <color indexed="63"/>
      </right>
      <top style="medium">
        <color indexed="18"/>
      </top>
      <bottom style="double">
        <color indexed="18"/>
      </bottom>
    </border>
    <border>
      <left style="thick">
        <color indexed="18"/>
      </left>
      <right>
        <color indexed="63"/>
      </right>
      <top style="double">
        <color indexed="18"/>
      </top>
      <bottom style="medium">
        <color indexed="18"/>
      </bottom>
    </border>
    <border>
      <left style="medium">
        <color indexed="18"/>
      </left>
      <right style="medium">
        <color indexed="18"/>
      </right>
      <top style="double">
        <color indexed="18"/>
      </top>
      <bottom style="medium">
        <color indexed="18"/>
      </bottom>
    </border>
    <border>
      <left style="medium">
        <color indexed="18"/>
      </left>
      <right style="thick">
        <color indexed="18"/>
      </right>
      <top style="double">
        <color indexed="18"/>
      </top>
      <bottom style="medium">
        <color indexed="18"/>
      </bottom>
    </border>
    <border>
      <left style="medium">
        <color indexed="18"/>
      </left>
      <right style="medium">
        <color indexed="18"/>
      </right>
      <top style="medium">
        <color indexed="18"/>
      </top>
      <bottom style="double">
        <color indexed="18"/>
      </bottom>
    </border>
    <border>
      <left style="medium">
        <color indexed="18"/>
      </left>
      <right style="thick">
        <color indexed="18"/>
      </right>
      <top style="medium">
        <color indexed="18"/>
      </top>
      <bottom style="double">
        <color indexed="18"/>
      </bottom>
    </border>
    <border>
      <left>
        <color indexed="63"/>
      </left>
      <right>
        <color indexed="63"/>
      </right>
      <top>
        <color indexed="63"/>
      </top>
      <bottom style="medium">
        <color indexed="18"/>
      </bottom>
    </border>
    <border>
      <left>
        <color indexed="63"/>
      </left>
      <right style="thick">
        <color indexed="18"/>
      </right>
      <top>
        <color indexed="63"/>
      </top>
      <bottom style="medium">
        <color indexed="18"/>
      </bottom>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thick">
        <color indexed="18"/>
      </left>
      <right style="medium">
        <color indexed="18"/>
      </right>
      <top style="medium">
        <color indexed="18"/>
      </top>
      <bottom style="double">
        <color indexed="18"/>
      </bottom>
    </border>
    <border>
      <left style="medium">
        <color indexed="18"/>
      </left>
      <right style="medium">
        <color indexed="18"/>
      </right>
      <top style="medium">
        <color indexed="18"/>
      </top>
      <bottom>
        <color indexed="63"/>
      </bottom>
    </border>
    <border>
      <left style="medium">
        <color indexed="18"/>
      </left>
      <right style="thick">
        <color indexed="18"/>
      </right>
      <top style="medium">
        <color indexed="18"/>
      </top>
      <bottom>
        <color indexed="63"/>
      </bottom>
    </border>
    <border>
      <left style="medium">
        <color indexed="18"/>
      </left>
      <right>
        <color indexed="63"/>
      </right>
      <top>
        <color indexed="63"/>
      </top>
      <bottom style="medium">
        <color indexed="18"/>
      </bottom>
    </border>
    <border>
      <left style="double"/>
      <right>
        <color indexed="63"/>
      </right>
      <top style="double"/>
      <bottom style="medium"/>
    </border>
    <border>
      <left>
        <color indexed="63"/>
      </left>
      <right>
        <color indexed="63"/>
      </right>
      <top style="double"/>
      <bottom style="medium"/>
    </border>
    <border>
      <left style="medium"/>
      <right style="medium"/>
      <top style="double"/>
      <bottom style="medium"/>
    </border>
    <border>
      <left style="medium"/>
      <right style="double"/>
      <top style="double"/>
      <bottom style="medium"/>
    </border>
    <border>
      <left style="medium"/>
      <right style="double"/>
      <top>
        <color indexed="63"/>
      </top>
      <bottom>
        <color indexed="63"/>
      </bottom>
    </border>
    <border>
      <left style="medium"/>
      <right style="medium"/>
      <top>
        <color indexed="63"/>
      </top>
      <bottom>
        <color indexed="63"/>
      </bottom>
    </border>
    <border>
      <left style="thin"/>
      <right style="medium"/>
      <top style="medium"/>
      <bottom style="medium"/>
    </border>
    <border>
      <left style="thin"/>
      <right style="medium"/>
      <top style="medium"/>
      <bottom style="double"/>
    </border>
    <border>
      <left style="medium"/>
      <right style="medium"/>
      <top style="medium"/>
      <bottom style="double"/>
    </border>
    <border>
      <left style="medium"/>
      <right style="double"/>
      <top>
        <color indexed="63"/>
      </top>
      <bottom style="double"/>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color indexed="18"/>
      </left>
      <right>
        <color indexed="63"/>
      </right>
      <top>
        <color indexed="63"/>
      </top>
      <bottom>
        <color indexed="63"/>
      </bottom>
    </border>
    <border>
      <left style="medium">
        <color indexed="18"/>
      </left>
      <right style="thick">
        <color indexed="18"/>
      </right>
      <top>
        <color indexed="63"/>
      </top>
      <bottom>
        <color indexed="63"/>
      </bottom>
    </border>
    <border>
      <left>
        <color indexed="63"/>
      </left>
      <right style="medium">
        <color indexed="18"/>
      </right>
      <top>
        <color indexed="63"/>
      </top>
      <bottom>
        <color indexed="63"/>
      </bottom>
    </border>
    <border>
      <left>
        <color indexed="63"/>
      </left>
      <right>
        <color indexed="63"/>
      </right>
      <top style="medium">
        <color indexed="18"/>
      </top>
      <bottom>
        <color indexed="63"/>
      </bottom>
    </border>
    <border>
      <left>
        <color indexed="63"/>
      </left>
      <right style="thick">
        <color indexed="18"/>
      </right>
      <top style="medium">
        <color indexed="18"/>
      </top>
      <bottom>
        <color indexed="63"/>
      </bottom>
    </border>
    <border>
      <left style="thick">
        <color indexed="56"/>
      </left>
      <right style="thick">
        <color indexed="56"/>
      </right>
      <top style="thick">
        <color indexed="56"/>
      </top>
      <bottom style="thick">
        <color indexed="56"/>
      </bottom>
    </border>
    <border>
      <left style="medium"/>
      <right style="medium"/>
      <top style="thick"/>
      <bottom style="thin"/>
    </border>
    <border>
      <left style="medium"/>
      <right style="medium"/>
      <top style="thin"/>
      <bottom style="thick"/>
    </border>
    <border>
      <left style="thick">
        <color indexed="18"/>
      </left>
      <right style="thick">
        <color indexed="18"/>
      </right>
      <top>
        <color indexed="63"/>
      </top>
      <bottom style="thick">
        <color indexed="18"/>
      </bottom>
    </border>
    <border>
      <left>
        <color indexed="63"/>
      </left>
      <right style="thick">
        <color indexed="56"/>
      </right>
      <top>
        <color indexed="63"/>
      </top>
      <bottom>
        <color indexed="63"/>
      </bottom>
    </border>
    <border>
      <left style="thin"/>
      <right style="thick">
        <color indexed="18"/>
      </right>
      <top>
        <color indexed="63"/>
      </top>
      <bottom>
        <color indexed="63"/>
      </bottom>
    </border>
    <border>
      <left>
        <color indexed="63"/>
      </left>
      <right>
        <color indexed="63"/>
      </right>
      <top style="thick">
        <color indexed="32"/>
      </top>
      <bottom>
        <color indexed="63"/>
      </bottom>
    </border>
    <border>
      <left>
        <color indexed="63"/>
      </left>
      <right style="thick">
        <color indexed="32"/>
      </right>
      <top>
        <color indexed="63"/>
      </top>
      <bottom>
        <color indexed="63"/>
      </bottom>
    </border>
    <border>
      <left style="thick">
        <color indexed="32"/>
      </left>
      <right style="thick">
        <color indexed="32"/>
      </right>
      <top style="thick">
        <color indexed="32"/>
      </top>
      <bottom style="thick">
        <color indexed="32"/>
      </bottom>
    </border>
    <border>
      <left style="medium">
        <color indexed="32"/>
      </left>
      <right style="medium">
        <color indexed="32"/>
      </right>
      <top>
        <color indexed="63"/>
      </top>
      <bottom>
        <color indexed="63"/>
      </bottom>
    </border>
    <border>
      <left style="medium">
        <color indexed="32"/>
      </left>
      <right>
        <color indexed="63"/>
      </right>
      <top style="medium">
        <color indexed="32"/>
      </top>
      <bottom style="medium">
        <color indexed="32"/>
      </bottom>
    </border>
    <border>
      <left style="medium">
        <color indexed="56"/>
      </left>
      <right style="medium">
        <color indexed="56"/>
      </right>
      <top style="medium">
        <color indexed="56"/>
      </top>
      <bottom style="medium">
        <color indexed="56"/>
      </bottom>
    </border>
    <border>
      <left style="medium">
        <color indexed="32"/>
      </left>
      <right>
        <color indexed="63"/>
      </right>
      <top>
        <color indexed="63"/>
      </top>
      <bottom>
        <color indexed="63"/>
      </bottom>
    </border>
    <border>
      <left>
        <color indexed="63"/>
      </left>
      <right style="medium">
        <color indexed="32"/>
      </right>
      <top>
        <color indexed="63"/>
      </top>
      <bottom>
        <color indexed="63"/>
      </bottom>
    </border>
    <border>
      <left>
        <color indexed="63"/>
      </left>
      <right style="medium">
        <color indexed="18"/>
      </right>
      <top style="medium">
        <color indexed="18"/>
      </top>
      <bottom style="medium">
        <color indexed="18"/>
      </bottom>
    </border>
    <border>
      <left>
        <color indexed="63"/>
      </left>
      <right style="thick">
        <color indexed="62"/>
      </right>
      <top style="thick">
        <color indexed="62"/>
      </top>
      <bottom>
        <color indexed="63"/>
      </bottom>
    </border>
    <border>
      <left style="thick">
        <color indexed="62"/>
      </left>
      <right>
        <color indexed="63"/>
      </right>
      <top>
        <color indexed="63"/>
      </top>
      <bottom style="thick">
        <color indexed="62"/>
      </bottom>
    </border>
    <border>
      <left>
        <color indexed="63"/>
      </left>
      <right>
        <color indexed="63"/>
      </right>
      <top>
        <color indexed="63"/>
      </top>
      <bottom style="thick">
        <color indexed="62"/>
      </bottom>
    </border>
    <border>
      <left>
        <color indexed="63"/>
      </left>
      <right style="thick">
        <color indexed="62"/>
      </right>
      <top>
        <color indexed="63"/>
      </top>
      <bottom style="thick">
        <color indexed="62"/>
      </bottom>
    </border>
    <border>
      <left style="thick">
        <color indexed="62"/>
      </left>
      <right>
        <color indexed="63"/>
      </right>
      <top style="thick">
        <color indexed="62"/>
      </top>
      <bottom>
        <color indexed="63"/>
      </bottom>
    </border>
    <border>
      <left style="medium">
        <color indexed="18"/>
      </left>
      <right style="thick">
        <color indexed="62"/>
      </right>
      <top style="medium">
        <color indexed="18"/>
      </top>
      <bottom style="medium">
        <color indexed="18"/>
      </bottom>
    </border>
    <border>
      <left style="thick">
        <color indexed="18"/>
      </left>
      <right style="thick">
        <color indexed="18"/>
      </right>
      <top style="thick">
        <color indexed="18"/>
      </top>
      <bottom>
        <color indexed="63"/>
      </bottom>
    </border>
    <border>
      <left>
        <color indexed="63"/>
      </left>
      <right style="thick">
        <color indexed="18"/>
      </right>
      <top style="thick">
        <color indexed="18"/>
      </top>
      <bottom style="thick">
        <color indexed="18"/>
      </bottom>
    </border>
    <border>
      <left style="thick">
        <color indexed="32"/>
      </left>
      <right style="medium">
        <color indexed="32"/>
      </right>
      <top style="medium">
        <color indexed="32"/>
      </top>
      <bottom style="medium">
        <color indexed="32"/>
      </bottom>
    </border>
    <border>
      <left style="medium"/>
      <right>
        <color indexed="63"/>
      </right>
      <top>
        <color indexed="63"/>
      </top>
      <bottom>
        <color indexed="63"/>
      </bottom>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color indexed="63"/>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style="medium"/>
    </border>
    <border>
      <left style="thick">
        <color indexed="18"/>
      </left>
      <right>
        <color indexed="63"/>
      </right>
      <top style="double">
        <color indexed="19"/>
      </top>
      <bottom>
        <color indexed="63"/>
      </bottom>
    </border>
    <border>
      <left>
        <color indexed="63"/>
      </left>
      <right>
        <color indexed="63"/>
      </right>
      <top style="double">
        <color indexed="19"/>
      </top>
      <bottom>
        <color indexed="63"/>
      </bottom>
    </border>
    <border>
      <left>
        <color indexed="63"/>
      </left>
      <right style="thick">
        <color indexed="18"/>
      </right>
      <top style="double">
        <color indexed="19"/>
      </top>
      <bottom>
        <color indexed="63"/>
      </bottom>
    </border>
    <border>
      <left style="double">
        <color indexed="19"/>
      </left>
      <right>
        <color indexed="63"/>
      </right>
      <top>
        <color indexed="63"/>
      </top>
      <bottom style="double">
        <color indexed="19"/>
      </bottom>
    </border>
    <border>
      <left>
        <color indexed="63"/>
      </left>
      <right style="double">
        <color indexed="19"/>
      </right>
      <top>
        <color indexed="63"/>
      </top>
      <bottom style="double">
        <color indexed="19"/>
      </bottom>
    </border>
    <border>
      <left style="double">
        <color indexed="19"/>
      </left>
      <right>
        <color indexed="63"/>
      </right>
      <top style="double">
        <color indexed="19"/>
      </top>
      <bottom>
        <color indexed="63"/>
      </bottom>
    </border>
    <border>
      <left>
        <color indexed="63"/>
      </left>
      <right style="double">
        <color indexed="19"/>
      </right>
      <top style="double">
        <color indexed="19"/>
      </top>
      <bottom>
        <color indexed="63"/>
      </bottom>
    </border>
    <border>
      <left style="thick">
        <color indexed="56"/>
      </left>
      <right>
        <color indexed="63"/>
      </right>
      <top>
        <color indexed="63"/>
      </top>
      <bottom>
        <color indexed="63"/>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color indexed="63"/>
      </left>
      <right>
        <color indexed="63"/>
      </right>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medium">
        <color indexed="18"/>
      </top>
      <bottom style="medium">
        <color indexed="18"/>
      </bottom>
    </border>
    <border>
      <left>
        <color indexed="63"/>
      </left>
      <right style="thick">
        <color indexed="18"/>
      </right>
      <top style="medium">
        <color indexed="18"/>
      </top>
      <bottom style="medium">
        <color indexed="18"/>
      </bottom>
    </border>
    <border>
      <left style="thick">
        <color indexed="18"/>
      </left>
      <right>
        <color indexed="63"/>
      </right>
      <top style="medium">
        <color indexed="18"/>
      </top>
      <bottom style="thick">
        <color indexed="18"/>
      </bottom>
    </border>
    <border>
      <left>
        <color indexed="63"/>
      </left>
      <right>
        <color indexed="63"/>
      </right>
      <top style="medium">
        <color indexed="18"/>
      </top>
      <bottom style="thick">
        <color indexed="18"/>
      </bottom>
    </border>
    <border>
      <left>
        <color indexed="63"/>
      </left>
      <right style="thick">
        <color indexed="18"/>
      </right>
      <top style="medium">
        <color indexed="18"/>
      </top>
      <bottom style="thick">
        <color indexed="18"/>
      </bottom>
    </border>
    <border>
      <left>
        <color indexed="63"/>
      </left>
      <right>
        <color indexed="63"/>
      </right>
      <top style="double">
        <color indexed="18"/>
      </top>
      <bottom style="medium">
        <color indexed="18"/>
      </bottom>
    </border>
    <border>
      <left>
        <color indexed="63"/>
      </left>
      <right style="thick">
        <color indexed="18"/>
      </right>
      <top style="double">
        <color indexed="18"/>
      </top>
      <bottom style="medium">
        <color indexed="18"/>
      </bottom>
    </border>
    <border>
      <left style="medium">
        <color indexed="18"/>
      </left>
      <right style="thick">
        <color indexed="18"/>
      </right>
      <top>
        <color indexed="63"/>
      </top>
      <bottom style="medium">
        <color indexed="18"/>
      </bottom>
    </border>
    <border>
      <left>
        <color indexed="63"/>
      </left>
      <right style="medium">
        <color indexed="18"/>
      </right>
      <top style="medium">
        <color indexed="18"/>
      </top>
      <bottom>
        <color indexed="63"/>
      </bottom>
    </border>
    <border>
      <left>
        <color indexed="63"/>
      </left>
      <right style="medium">
        <color indexed="18"/>
      </right>
      <top>
        <color indexed="63"/>
      </top>
      <bottom style="medium">
        <color indexed="18"/>
      </bottom>
    </border>
    <border>
      <left style="thick">
        <color indexed="62"/>
      </left>
      <right>
        <color indexed="63"/>
      </right>
      <top style="thick">
        <color indexed="62"/>
      </top>
      <bottom style="thick">
        <color indexed="62"/>
      </bottom>
    </border>
    <border>
      <left>
        <color indexed="63"/>
      </left>
      <right>
        <color indexed="63"/>
      </right>
      <top style="thick">
        <color indexed="62"/>
      </top>
      <bottom style="thick">
        <color indexed="62"/>
      </bottom>
    </border>
    <border>
      <left>
        <color indexed="63"/>
      </left>
      <right style="thick">
        <color indexed="62"/>
      </right>
      <top style="thick">
        <color indexed="62"/>
      </top>
      <bottom style="thick">
        <color indexed="62"/>
      </bottom>
    </border>
    <border>
      <left style="thick">
        <color indexed="32"/>
      </left>
      <right>
        <color indexed="63"/>
      </right>
      <top style="thick">
        <color indexed="32"/>
      </top>
      <bottom style="thick">
        <color indexed="32"/>
      </bottom>
    </border>
    <border>
      <left>
        <color indexed="63"/>
      </left>
      <right style="thick">
        <color indexed="32"/>
      </right>
      <top style="thick">
        <color indexed="32"/>
      </top>
      <bottom style="thick">
        <color indexed="32"/>
      </bottom>
    </border>
    <border>
      <left style="thick">
        <color indexed="32"/>
      </left>
      <right>
        <color indexed="63"/>
      </right>
      <top style="thick">
        <color indexed="32"/>
      </top>
      <bottom>
        <color indexed="63"/>
      </bottom>
    </border>
    <border>
      <left>
        <color indexed="63"/>
      </left>
      <right style="thick">
        <color indexed="32"/>
      </right>
      <top style="thick">
        <color indexed="32"/>
      </top>
      <bottom>
        <color indexed="63"/>
      </bottom>
    </border>
    <border>
      <left>
        <color indexed="63"/>
      </left>
      <right>
        <color indexed="63"/>
      </right>
      <top style="thick">
        <color indexed="32"/>
      </top>
      <bottom style="thick">
        <color indexed="32"/>
      </bottom>
    </border>
    <border>
      <left>
        <color indexed="63"/>
      </left>
      <right>
        <color indexed="63"/>
      </right>
      <top>
        <color indexed="63"/>
      </top>
      <bottom style="thick">
        <color indexed="32"/>
      </bottom>
    </border>
    <border>
      <left style="thick">
        <color indexed="32"/>
      </left>
      <right>
        <color indexed="63"/>
      </right>
      <top>
        <color indexed="63"/>
      </top>
      <bottom style="thick">
        <color indexed="32"/>
      </bottom>
    </border>
    <border>
      <left>
        <color indexed="63"/>
      </left>
      <right style="thick">
        <color indexed="32"/>
      </right>
      <top>
        <color indexed="63"/>
      </top>
      <bottom style="thick">
        <color indexed="32"/>
      </bottom>
    </border>
    <border>
      <left style="medium">
        <color indexed="18"/>
      </left>
      <right style="medium">
        <color indexed="18"/>
      </right>
      <top>
        <color indexed="63"/>
      </top>
      <bottom>
        <color indexed="63"/>
      </bottom>
    </border>
    <border>
      <left style="medium">
        <color indexed="18"/>
      </left>
      <right style="medium">
        <color indexed="18"/>
      </right>
      <top>
        <color indexed="63"/>
      </top>
      <bottom style="medium">
        <color indexed="18"/>
      </bottom>
    </border>
    <border>
      <left style="thick">
        <color indexed="18"/>
      </left>
      <right style="medium">
        <color indexed="18"/>
      </right>
      <top style="medium">
        <color indexed="18"/>
      </top>
      <bottom>
        <color indexed="63"/>
      </bottom>
    </border>
    <border>
      <left style="thick">
        <color indexed="18"/>
      </left>
      <right style="medium">
        <color indexed="18"/>
      </right>
      <top>
        <color indexed="63"/>
      </top>
      <bottom style="medium">
        <color indexed="18"/>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style="thick">
        <color indexed="18"/>
      </bottom>
    </border>
    <border>
      <left>
        <color indexed="63"/>
      </left>
      <right style="double"/>
      <top>
        <color indexed="63"/>
      </top>
      <bottom style="thick">
        <color indexed="18"/>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style="thin"/>
      <top>
        <color indexed="63"/>
      </top>
      <bottom style="double"/>
    </border>
    <border>
      <left style="double"/>
      <right style="thin"/>
      <top style="thin"/>
      <bottom style="thin"/>
    </border>
    <border>
      <left style="thin"/>
      <right style="thin"/>
      <top style="thin"/>
      <bottom style="thin"/>
    </border>
    <border>
      <left style="double"/>
      <right style="thin"/>
      <top style="thin"/>
      <bottom style="double"/>
    </border>
    <border>
      <left style="thin"/>
      <right style="thin"/>
      <top style="thin"/>
      <bottom style="double"/>
    </border>
    <border>
      <left>
        <color indexed="63"/>
      </left>
      <right style="double"/>
      <top style="double"/>
      <bottom style="thin"/>
    </border>
    <border>
      <left>
        <color indexed="63"/>
      </left>
      <right style="double"/>
      <top style="thin"/>
      <bottom>
        <color indexed="63"/>
      </bottom>
    </border>
    <border>
      <left style="double"/>
      <right>
        <color indexed="63"/>
      </right>
      <top style="double"/>
      <bottom style="thin"/>
    </border>
    <border>
      <left style="double"/>
      <right style="thin"/>
      <top style="medium"/>
      <bottom style="thin"/>
    </border>
    <border>
      <left style="double"/>
      <right>
        <color indexed="63"/>
      </right>
      <top style="medium"/>
      <bottom>
        <color indexed="63"/>
      </bottom>
    </border>
    <border>
      <left style="double"/>
      <right>
        <color indexed="63"/>
      </right>
      <top>
        <color indexed="63"/>
      </top>
      <bottom style="medium"/>
    </border>
    <border>
      <left style="thin"/>
      <right>
        <color indexed="63"/>
      </right>
      <top style="medium"/>
      <bottom style="medium"/>
    </border>
    <border>
      <left style="thin"/>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thin"/>
      <top style="medium"/>
      <bottom style="medium"/>
    </border>
    <border>
      <left>
        <color indexed="63"/>
      </left>
      <right style="thin"/>
      <top style="thin"/>
      <bottom style="thin"/>
    </border>
    <border>
      <left style="thin"/>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1" fillId="2" borderId="0" applyNumberFormat="0" applyBorder="0" applyAlignment="0" applyProtection="0"/>
    <xf numFmtId="0" fontId="131" fillId="3" borderId="0" applyNumberFormat="0" applyBorder="0" applyAlignment="0" applyProtection="0"/>
    <xf numFmtId="0" fontId="131" fillId="4" borderId="0" applyNumberFormat="0" applyBorder="0" applyAlignment="0" applyProtection="0"/>
    <xf numFmtId="0" fontId="131" fillId="5" borderId="0" applyNumberFormat="0" applyBorder="0" applyAlignment="0" applyProtection="0"/>
    <xf numFmtId="0" fontId="131" fillId="6" borderId="0" applyNumberFormat="0" applyBorder="0" applyAlignment="0" applyProtection="0"/>
    <xf numFmtId="0" fontId="131" fillId="7" borderId="0" applyNumberFormat="0" applyBorder="0" applyAlignment="0" applyProtection="0"/>
    <xf numFmtId="0" fontId="131" fillId="8" borderId="0" applyNumberFormat="0" applyBorder="0" applyAlignment="0" applyProtection="0"/>
    <xf numFmtId="0" fontId="131" fillId="9" borderId="0" applyNumberFormat="0" applyBorder="0" applyAlignment="0" applyProtection="0"/>
    <xf numFmtId="0" fontId="131" fillId="10" borderId="0" applyNumberFormat="0" applyBorder="0" applyAlignment="0" applyProtection="0"/>
    <xf numFmtId="0" fontId="131" fillId="11" borderId="0" applyNumberFormat="0" applyBorder="0" applyAlignment="0" applyProtection="0"/>
    <xf numFmtId="0" fontId="131" fillId="12" borderId="0" applyNumberFormat="0" applyBorder="0" applyAlignment="0" applyProtection="0"/>
    <xf numFmtId="0" fontId="131" fillId="13" borderId="0" applyNumberFormat="0" applyBorder="0" applyAlignment="0" applyProtection="0"/>
    <xf numFmtId="0" fontId="132" fillId="14" borderId="0" applyNumberFormat="0" applyBorder="0" applyAlignment="0" applyProtection="0"/>
    <xf numFmtId="0" fontId="132" fillId="15" borderId="0" applyNumberFormat="0" applyBorder="0" applyAlignment="0" applyProtection="0"/>
    <xf numFmtId="0" fontId="132" fillId="16" borderId="0" applyNumberFormat="0" applyBorder="0" applyAlignment="0" applyProtection="0"/>
    <xf numFmtId="0" fontId="132" fillId="17" borderId="0" applyNumberFormat="0" applyBorder="0" applyAlignment="0" applyProtection="0"/>
    <xf numFmtId="0" fontId="132" fillId="18" borderId="0" applyNumberFormat="0" applyBorder="0" applyAlignment="0" applyProtection="0"/>
    <xf numFmtId="0" fontId="132" fillId="19" borderId="0" applyNumberFormat="0" applyBorder="0" applyAlignment="0" applyProtection="0"/>
    <xf numFmtId="0" fontId="51" fillId="0" borderId="0">
      <alignment/>
      <protection/>
    </xf>
    <xf numFmtId="0" fontId="51" fillId="0" borderId="0">
      <alignment/>
      <protection/>
    </xf>
    <xf numFmtId="0" fontId="51" fillId="0" borderId="0">
      <alignment/>
      <protection/>
    </xf>
    <xf numFmtId="0" fontId="51" fillId="0" borderId="0">
      <alignment/>
      <protection/>
    </xf>
    <xf numFmtId="0" fontId="133" fillId="20" borderId="1" applyNumberFormat="0" applyAlignment="0" applyProtection="0"/>
    <xf numFmtId="0" fontId="134" fillId="21" borderId="2" applyNumberFormat="0" applyAlignment="0" applyProtection="0"/>
    <xf numFmtId="0" fontId="132" fillId="22" borderId="0" applyNumberFormat="0" applyBorder="0" applyAlignment="0" applyProtection="0"/>
    <xf numFmtId="0" fontId="132" fillId="23" borderId="0" applyNumberFormat="0" applyBorder="0" applyAlignment="0" applyProtection="0"/>
    <xf numFmtId="0" fontId="132" fillId="24" borderId="0" applyNumberFormat="0" applyBorder="0" applyAlignment="0" applyProtection="0"/>
    <xf numFmtId="0" fontId="132" fillId="25" borderId="0" applyNumberFormat="0" applyBorder="0" applyAlignment="0" applyProtection="0"/>
    <xf numFmtId="0" fontId="132" fillId="26" borderId="0" applyNumberFormat="0" applyBorder="0" applyAlignment="0" applyProtection="0"/>
    <xf numFmtId="0" fontId="132" fillId="27" borderId="0" applyNumberFormat="0" applyBorder="0" applyAlignment="0" applyProtection="0"/>
    <xf numFmtId="0" fontId="135" fillId="28" borderId="3" applyNumberFormat="0" applyAlignment="0" applyProtection="0"/>
    <xf numFmtId="0" fontId="136" fillId="0" borderId="0" applyNumberFormat="0" applyFill="0" applyBorder="0" applyAlignment="0" applyProtection="0"/>
    <xf numFmtId="0" fontId="137" fillId="0" borderId="4" applyNumberFormat="0" applyFill="0" applyAlignment="0" applyProtection="0"/>
    <xf numFmtId="0" fontId="138" fillId="0" borderId="5" applyNumberFormat="0" applyFill="0" applyAlignment="0" applyProtection="0"/>
    <xf numFmtId="0" fontId="139" fillId="0" borderId="6" applyNumberFormat="0" applyFill="0" applyAlignment="0" applyProtection="0"/>
    <xf numFmtId="0" fontId="139" fillId="0" borderId="0" applyNumberFormat="0" applyFill="0" applyBorder="0" applyAlignment="0" applyProtection="0"/>
    <xf numFmtId="0" fontId="140" fillId="29" borderId="0" applyNumberFormat="0" applyBorder="0" applyAlignment="0" applyProtection="0"/>
    <xf numFmtId="0" fontId="141" fillId="30" borderId="0" applyNumberFormat="0" applyBorder="0" applyAlignment="0" applyProtection="0"/>
    <xf numFmtId="0" fontId="0" fillId="0" borderId="0">
      <alignment/>
      <protection/>
    </xf>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142" fillId="31" borderId="0" applyNumberFormat="0" applyBorder="0" applyAlignment="0" applyProtection="0"/>
    <xf numFmtId="9" fontId="0" fillId="0" borderId="0" applyFont="0" applyFill="0" applyBorder="0" applyAlignment="0" applyProtection="0"/>
    <xf numFmtId="0" fontId="143" fillId="0" borderId="0" applyNumberFormat="0" applyFill="0" applyBorder="0" applyAlignment="0" applyProtection="0"/>
    <xf numFmtId="0" fontId="0" fillId="32" borderId="7" applyNumberFormat="0" applyFont="0" applyAlignment="0" applyProtection="0"/>
    <xf numFmtId="0" fontId="144" fillId="0" borderId="8" applyNumberFormat="0" applyFill="0" applyAlignment="0" applyProtection="0"/>
    <xf numFmtId="0" fontId="145" fillId="0" borderId="9" applyNumberFormat="0" applyFill="0" applyAlignment="0" applyProtection="0"/>
    <xf numFmtId="0" fontId="146"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147" fillId="28" borderId="1" applyNumberFormat="0" applyAlignment="0" applyProtection="0"/>
  </cellStyleXfs>
  <cellXfs count="1604">
    <xf numFmtId="0" fontId="0" fillId="0" borderId="0" xfId="0" applyAlignment="1">
      <alignment/>
    </xf>
    <xf numFmtId="0" fontId="5" fillId="33" borderId="0" xfId="0" applyFont="1" applyFill="1" applyAlignment="1">
      <alignment/>
    </xf>
    <xf numFmtId="0" fontId="10" fillId="33" borderId="0" xfId="0" applyFont="1" applyFill="1" applyAlignment="1">
      <alignment/>
    </xf>
    <xf numFmtId="0" fontId="4" fillId="33" borderId="0" xfId="0" applyFont="1" applyFill="1" applyBorder="1" applyAlignment="1">
      <alignment horizontal="center" vertical="center"/>
    </xf>
    <xf numFmtId="0" fontId="5" fillId="33" borderId="0" xfId="0" applyFont="1" applyFill="1" applyBorder="1" applyAlignment="1">
      <alignment horizontal="center" vertical="center"/>
    </xf>
    <xf numFmtId="0" fontId="4" fillId="33" borderId="0" xfId="0" applyFont="1" applyFill="1" applyAlignment="1">
      <alignment/>
    </xf>
    <xf numFmtId="0" fontId="4" fillId="33" borderId="0" xfId="0" applyFont="1" applyFill="1" applyBorder="1" applyAlignment="1">
      <alignment horizontal="left" vertical="center"/>
    </xf>
    <xf numFmtId="0" fontId="5" fillId="33" borderId="0" xfId="0" applyFont="1" applyFill="1" applyBorder="1" applyAlignment="1">
      <alignment horizontal="left" vertical="center"/>
    </xf>
    <xf numFmtId="0" fontId="11" fillId="33" borderId="0" xfId="0" applyFont="1" applyFill="1" applyBorder="1" applyAlignment="1">
      <alignment horizontal="center" vertical="center"/>
    </xf>
    <xf numFmtId="0" fontId="4" fillId="34" borderId="10" xfId="0" applyFont="1" applyFill="1" applyBorder="1" applyAlignment="1">
      <alignment horizontal="center" vertical="center"/>
    </xf>
    <xf numFmtId="0" fontId="4" fillId="33" borderId="0" xfId="0" applyFont="1" applyFill="1" applyBorder="1" applyAlignment="1">
      <alignment horizontal="center" vertical="center" wrapText="1"/>
    </xf>
    <xf numFmtId="0" fontId="9" fillId="33" borderId="0" xfId="0" applyFont="1" applyFill="1" applyAlignment="1">
      <alignment/>
    </xf>
    <xf numFmtId="3" fontId="4" fillId="33" borderId="0" xfId="0" applyNumberFormat="1" applyFont="1" applyFill="1" applyBorder="1" applyAlignment="1">
      <alignment horizontal="center" vertical="center"/>
    </xf>
    <xf numFmtId="3" fontId="5" fillId="33" borderId="0" xfId="0" applyNumberFormat="1" applyFont="1" applyFill="1" applyBorder="1" applyAlignment="1">
      <alignment horizontal="center" vertical="center"/>
    </xf>
    <xf numFmtId="3" fontId="9" fillId="33" borderId="0" xfId="0" applyNumberFormat="1" applyFont="1" applyFill="1" applyBorder="1" applyAlignment="1">
      <alignment horizontal="center" vertical="center"/>
    </xf>
    <xf numFmtId="3" fontId="4" fillId="34" borderId="10" xfId="0" applyNumberFormat="1" applyFont="1" applyFill="1" applyBorder="1" applyAlignment="1">
      <alignment horizontal="center" vertical="center"/>
    </xf>
    <xf numFmtId="3" fontId="4" fillId="33" borderId="11" xfId="0" applyNumberFormat="1" applyFont="1" applyFill="1" applyBorder="1" applyAlignment="1">
      <alignment horizontal="center" vertical="center"/>
    </xf>
    <xf numFmtId="3" fontId="4" fillId="33" borderId="12" xfId="0" applyNumberFormat="1" applyFont="1" applyFill="1" applyBorder="1" applyAlignment="1">
      <alignment horizontal="center" vertical="center"/>
    </xf>
    <xf numFmtId="3" fontId="4" fillId="33" borderId="0" xfId="0" applyNumberFormat="1" applyFont="1" applyFill="1" applyBorder="1" applyAlignment="1">
      <alignment horizontal="left" vertical="center"/>
    </xf>
    <xf numFmtId="0" fontId="19" fillId="33" borderId="13" xfId="0" applyFont="1" applyFill="1" applyBorder="1" applyAlignment="1">
      <alignment/>
    </xf>
    <xf numFmtId="0" fontId="19" fillId="33" borderId="0" xfId="0" applyFont="1" applyFill="1" applyBorder="1" applyAlignment="1">
      <alignment/>
    </xf>
    <xf numFmtId="0" fontId="19" fillId="33" borderId="14" xfId="0" applyFont="1" applyFill="1" applyBorder="1" applyAlignment="1">
      <alignment/>
    </xf>
    <xf numFmtId="0" fontId="20" fillId="33" borderId="0" xfId="0" applyFont="1" applyFill="1" applyBorder="1" applyAlignment="1">
      <alignment horizontal="center"/>
    </xf>
    <xf numFmtId="0" fontId="20" fillId="33" borderId="14" xfId="0" applyFont="1" applyFill="1" applyBorder="1" applyAlignment="1">
      <alignment horizontal="center"/>
    </xf>
    <xf numFmtId="0" fontId="19" fillId="33" borderId="15" xfId="0" applyFont="1" applyFill="1" applyBorder="1" applyAlignment="1">
      <alignment/>
    </xf>
    <xf numFmtId="0" fontId="19" fillId="33" borderId="16" xfId="0" applyFont="1" applyFill="1" applyBorder="1" applyAlignment="1">
      <alignment/>
    </xf>
    <xf numFmtId="0" fontId="19" fillId="33" borderId="17" xfId="0" applyFont="1" applyFill="1" applyBorder="1" applyAlignment="1">
      <alignment/>
    </xf>
    <xf numFmtId="0" fontId="24" fillId="35" borderId="14" xfId="0" applyFont="1" applyFill="1" applyBorder="1" applyAlignment="1">
      <alignment horizontal="center"/>
    </xf>
    <xf numFmtId="0" fontId="24" fillId="35" borderId="0" xfId="0" applyFont="1" applyFill="1" applyBorder="1" applyAlignment="1">
      <alignment horizontal="center"/>
    </xf>
    <xf numFmtId="0" fontId="24" fillId="35" borderId="13" xfId="0" applyFont="1" applyFill="1" applyBorder="1" applyAlignment="1">
      <alignment horizontal="center"/>
    </xf>
    <xf numFmtId="0" fontId="19" fillId="35" borderId="18" xfId="0" applyFont="1" applyFill="1" applyBorder="1" applyAlignment="1">
      <alignment/>
    </xf>
    <xf numFmtId="0" fontId="19" fillId="35" borderId="19" xfId="0" applyFont="1" applyFill="1" applyBorder="1" applyAlignment="1">
      <alignment/>
    </xf>
    <xf numFmtId="0" fontId="19" fillId="35" borderId="20" xfId="0" applyFont="1" applyFill="1" applyBorder="1" applyAlignment="1">
      <alignment/>
    </xf>
    <xf numFmtId="0" fontId="0" fillId="36" borderId="0" xfId="0" applyFill="1" applyAlignment="1">
      <alignment/>
    </xf>
    <xf numFmtId="0" fontId="5" fillId="33" borderId="14"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3" xfId="0" applyFont="1" applyFill="1" applyBorder="1" applyAlignment="1">
      <alignment horizontal="center" vertical="center" wrapText="1"/>
    </xf>
    <xf numFmtId="0" fontId="4" fillId="33" borderId="13" xfId="0" applyFont="1" applyFill="1" applyBorder="1" applyAlignment="1">
      <alignment horizontal="center" vertical="center"/>
    </xf>
    <xf numFmtId="3" fontId="4" fillId="33" borderId="0" xfId="0" applyNumberFormat="1" applyFont="1" applyFill="1" applyBorder="1" applyAlignment="1">
      <alignment horizontal="center" vertical="center" wrapText="1"/>
    </xf>
    <xf numFmtId="0" fontId="5" fillId="33" borderId="13" xfId="0" applyFont="1" applyFill="1" applyBorder="1" applyAlignment="1">
      <alignment horizontal="center" vertical="center"/>
    </xf>
    <xf numFmtId="0" fontId="4" fillId="35" borderId="10" xfId="0" applyFont="1" applyFill="1" applyBorder="1" applyAlignment="1" applyProtection="1">
      <alignment horizontal="center" vertical="center"/>
      <protection locked="0"/>
    </xf>
    <xf numFmtId="3" fontId="28" fillId="33" borderId="0" xfId="0" applyNumberFormat="1" applyFont="1" applyFill="1" applyBorder="1" applyAlignment="1">
      <alignment horizontal="center" vertical="center"/>
    </xf>
    <xf numFmtId="3" fontId="4" fillId="33" borderId="14" xfId="0" applyNumberFormat="1" applyFont="1" applyFill="1" applyBorder="1" applyAlignment="1">
      <alignment horizontal="center" vertical="center"/>
    </xf>
    <xf numFmtId="3" fontId="4" fillId="33" borderId="13" xfId="0" applyNumberFormat="1" applyFont="1" applyFill="1" applyBorder="1" applyAlignment="1">
      <alignment horizontal="center" vertical="center" wrapText="1"/>
    </xf>
    <xf numFmtId="3" fontId="4" fillId="33" borderId="13" xfId="0" applyNumberFormat="1" applyFont="1" applyFill="1" applyBorder="1" applyAlignment="1">
      <alignment horizontal="center" vertical="center"/>
    </xf>
    <xf numFmtId="3" fontId="9" fillId="33" borderId="16" xfId="0" applyNumberFormat="1" applyFont="1" applyFill="1" applyBorder="1" applyAlignment="1">
      <alignment horizontal="center" vertical="center"/>
    </xf>
    <xf numFmtId="3" fontId="5" fillId="33" borderId="14" xfId="0" applyNumberFormat="1" applyFont="1" applyFill="1" applyBorder="1" applyAlignment="1">
      <alignment horizontal="center" vertical="center"/>
    </xf>
    <xf numFmtId="3" fontId="8" fillId="33" borderId="0" xfId="0" applyNumberFormat="1" applyFont="1" applyFill="1" applyBorder="1" applyAlignment="1" quotePrefix="1">
      <alignment horizontal="center" vertical="center"/>
    </xf>
    <xf numFmtId="3" fontId="1" fillId="33" borderId="14" xfId="0" applyNumberFormat="1" applyFont="1" applyFill="1" applyBorder="1" applyAlignment="1">
      <alignment horizontal="center" vertical="center"/>
    </xf>
    <xf numFmtId="3" fontId="1" fillId="33" borderId="0" xfId="0" applyNumberFormat="1" applyFont="1" applyFill="1" applyBorder="1" applyAlignment="1">
      <alignment horizontal="center" vertical="center"/>
    </xf>
    <xf numFmtId="3" fontId="5" fillId="33" borderId="0" xfId="0" applyNumberFormat="1" applyFont="1" applyFill="1" applyBorder="1" applyAlignment="1">
      <alignment horizontal="center" vertical="center" wrapText="1"/>
    </xf>
    <xf numFmtId="3" fontId="4" fillId="33" borderId="21" xfId="0" applyNumberFormat="1" applyFont="1" applyFill="1" applyBorder="1" applyAlignment="1">
      <alignment horizontal="center" vertical="center"/>
    </xf>
    <xf numFmtId="3" fontId="4" fillId="33" borderId="0" xfId="0" applyNumberFormat="1" applyFont="1" applyFill="1" applyBorder="1" applyAlignment="1" quotePrefix="1">
      <alignment horizontal="center" vertical="center"/>
    </xf>
    <xf numFmtId="3" fontId="4" fillId="33" borderId="0" xfId="0" applyNumberFormat="1" applyFont="1" applyFill="1" applyAlignment="1">
      <alignment horizontal="center" vertical="center" wrapText="1"/>
    </xf>
    <xf numFmtId="3" fontId="17" fillId="33" borderId="0" xfId="0" applyNumberFormat="1" applyFont="1" applyFill="1" applyAlignment="1">
      <alignment horizontal="center" vertical="center" textRotation="90" wrapText="1"/>
    </xf>
    <xf numFmtId="1" fontId="4" fillId="33" borderId="0" xfId="0" applyNumberFormat="1" applyFont="1" applyFill="1" applyBorder="1" applyAlignment="1">
      <alignment horizontal="center" vertical="center"/>
    </xf>
    <xf numFmtId="3" fontId="6" fillId="33" borderId="0" xfId="0" applyNumberFormat="1" applyFont="1" applyFill="1" applyBorder="1" applyAlignment="1" quotePrefix="1">
      <alignment horizontal="center" vertical="center"/>
    </xf>
    <xf numFmtId="3" fontId="2" fillId="33" borderId="0" xfId="0" applyNumberFormat="1" applyFont="1" applyFill="1" applyBorder="1" applyAlignment="1" quotePrefix="1">
      <alignment horizontal="center" vertical="center"/>
    </xf>
    <xf numFmtId="3" fontId="9" fillId="33" borderId="14" xfId="0" applyNumberFormat="1" applyFont="1" applyFill="1" applyBorder="1" applyAlignment="1">
      <alignment horizontal="center" vertical="center"/>
    </xf>
    <xf numFmtId="3" fontId="5" fillId="33" borderId="13" xfId="0" applyNumberFormat="1" applyFont="1" applyFill="1" applyBorder="1" applyAlignment="1">
      <alignment horizontal="center" vertical="center"/>
    </xf>
    <xf numFmtId="3" fontId="12" fillId="33" borderId="14" xfId="0" applyNumberFormat="1" applyFont="1" applyFill="1" applyBorder="1" applyAlignment="1">
      <alignment horizontal="left" vertical="center" wrapText="1"/>
    </xf>
    <xf numFmtId="3" fontId="12" fillId="33" borderId="0" xfId="0" applyNumberFormat="1" applyFont="1" applyFill="1" applyBorder="1" applyAlignment="1">
      <alignment horizontal="left" vertical="center" wrapText="1"/>
    </xf>
    <xf numFmtId="3" fontId="4" fillId="36" borderId="0" xfId="0" applyNumberFormat="1" applyFont="1" applyFill="1" applyBorder="1" applyAlignment="1">
      <alignment horizontal="center" vertical="center" wrapText="1"/>
    </xf>
    <xf numFmtId="3" fontId="4" fillId="33" borderId="22" xfId="0" applyNumberFormat="1" applyFont="1" applyFill="1" applyBorder="1" applyAlignment="1">
      <alignment horizontal="center" vertical="center"/>
    </xf>
    <xf numFmtId="0" fontId="5" fillId="33" borderId="0" xfId="0" applyFont="1" applyFill="1" applyAlignment="1">
      <alignment horizontal="center" vertical="center"/>
    </xf>
    <xf numFmtId="0" fontId="4" fillId="33" borderId="0" xfId="0" applyFont="1" applyFill="1" applyAlignment="1">
      <alignment horizontal="center" vertical="center"/>
    </xf>
    <xf numFmtId="0" fontId="5" fillId="0" borderId="0" xfId="0" applyFont="1" applyFill="1" applyAlignment="1">
      <alignment horizontal="center" vertical="center"/>
    </xf>
    <xf numFmtId="3" fontId="10" fillId="33" borderId="0" xfId="0" applyNumberFormat="1" applyFont="1" applyFill="1" applyAlignment="1">
      <alignment horizontal="center" vertical="center"/>
    </xf>
    <xf numFmtId="3" fontId="10" fillId="33" borderId="0" xfId="0" applyNumberFormat="1" applyFont="1" applyFill="1" applyBorder="1" applyAlignment="1">
      <alignment horizontal="center" vertical="center"/>
    </xf>
    <xf numFmtId="3" fontId="5" fillId="33" borderId="0" xfId="0" applyNumberFormat="1" applyFont="1" applyFill="1" applyAlignment="1">
      <alignment horizontal="center" vertical="center"/>
    </xf>
    <xf numFmtId="3" fontId="4" fillId="33" borderId="0" xfId="0" applyNumberFormat="1" applyFont="1" applyFill="1" applyAlignment="1">
      <alignment horizontal="center" vertical="center"/>
    </xf>
    <xf numFmtId="3" fontId="9" fillId="33" borderId="0" xfId="0" applyNumberFormat="1" applyFont="1" applyFill="1" applyAlignment="1">
      <alignment horizontal="center" vertical="center"/>
    </xf>
    <xf numFmtId="3" fontId="9"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3" fontId="4" fillId="33" borderId="23" xfId="0" applyNumberFormat="1" applyFont="1" applyFill="1" applyBorder="1" applyAlignment="1">
      <alignment horizontal="center" vertical="center"/>
    </xf>
    <xf numFmtId="3" fontId="5" fillId="0" borderId="0" xfId="0" applyNumberFormat="1" applyFont="1" applyFill="1" applyAlignment="1">
      <alignment horizontal="center" vertical="center"/>
    </xf>
    <xf numFmtId="3" fontId="5" fillId="36" borderId="0" xfId="0" applyNumberFormat="1" applyFont="1" applyFill="1" applyAlignment="1">
      <alignment horizontal="center" vertical="center"/>
    </xf>
    <xf numFmtId="3" fontId="15" fillId="33" borderId="14"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3" fontId="13" fillId="33" borderId="0" xfId="0" applyNumberFormat="1" applyFont="1" applyFill="1" applyBorder="1" applyAlignment="1">
      <alignment horizontal="center" vertical="center"/>
    </xf>
    <xf numFmtId="3" fontId="14" fillId="33" borderId="0" xfId="0" applyNumberFormat="1" applyFont="1" applyFill="1" applyBorder="1" applyAlignment="1">
      <alignment horizontal="center" vertical="center"/>
    </xf>
    <xf numFmtId="3" fontId="9" fillId="33" borderId="13" xfId="0" applyNumberFormat="1" applyFont="1" applyFill="1" applyBorder="1" applyAlignment="1">
      <alignment horizontal="center" vertical="center"/>
    </xf>
    <xf numFmtId="3" fontId="7" fillId="33" borderId="0" xfId="0" applyNumberFormat="1" applyFont="1" applyFill="1" applyBorder="1" applyAlignment="1" quotePrefix="1">
      <alignment horizontal="center" vertical="center"/>
    </xf>
    <xf numFmtId="3" fontId="1" fillId="33" borderId="13" xfId="0" applyNumberFormat="1" applyFont="1" applyFill="1" applyBorder="1" applyAlignment="1">
      <alignment horizontal="center" vertical="center"/>
    </xf>
    <xf numFmtId="3" fontId="1" fillId="33" borderId="0" xfId="0" applyNumberFormat="1" applyFont="1" applyFill="1" applyAlignment="1">
      <alignment horizontal="center" vertical="center"/>
    </xf>
    <xf numFmtId="3" fontId="5" fillId="33" borderId="0" xfId="0" applyNumberFormat="1" applyFont="1" applyFill="1" applyAlignment="1">
      <alignment horizontal="center" vertical="center" wrapText="1"/>
    </xf>
    <xf numFmtId="3" fontId="4" fillId="33" borderId="24" xfId="0" applyNumberFormat="1" applyFont="1" applyFill="1" applyBorder="1" applyAlignment="1">
      <alignment horizontal="center" vertical="center"/>
    </xf>
    <xf numFmtId="3" fontId="12" fillId="33" borderId="0" xfId="0" applyNumberFormat="1" applyFont="1" applyFill="1" applyAlignment="1">
      <alignment horizontal="center" vertical="center"/>
    </xf>
    <xf numFmtId="3" fontId="17" fillId="33" borderId="17" xfId="0" applyNumberFormat="1" applyFont="1" applyFill="1" applyBorder="1" applyAlignment="1">
      <alignment horizontal="center" vertical="center"/>
    </xf>
    <xf numFmtId="3" fontId="17" fillId="33" borderId="16" xfId="0" applyNumberFormat="1" applyFont="1" applyFill="1" applyBorder="1" applyAlignment="1">
      <alignment horizontal="center" vertical="center"/>
    </xf>
    <xf numFmtId="3" fontId="17" fillId="33" borderId="15" xfId="0" applyNumberFormat="1" applyFont="1" applyFill="1" applyBorder="1" applyAlignment="1">
      <alignment horizontal="center" vertical="center"/>
    </xf>
    <xf numFmtId="3" fontId="17" fillId="33" borderId="0" xfId="0" applyNumberFormat="1" applyFont="1" applyFill="1" applyAlignment="1">
      <alignment horizontal="center" vertical="center"/>
    </xf>
    <xf numFmtId="3" fontId="17" fillId="33" borderId="14" xfId="0" applyNumberFormat="1" applyFont="1" applyFill="1" applyBorder="1" applyAlignment="1">
      <alignment horizontal="center" vertical="center"/>
    </xf>
    <xf numFmtId="3" fontId="17" fillId="33" borderId="0" xfId="0" applyNumberFormat="1" applyFont="1" applyFill="1" applyBorder="1" applyAlignment="1">
      <alignment horizontal="center" vertical="center"/>
    </xf>
    <xf numFmtId="3" fontId="17" fillId="33" borderId="13" xfId="0" applyNumberFormat="1" applyFont="1" applyFill="1" applyBorder="1" applyAlignment="1">
      <alignment horizontal="center" vertical="center"/>
    </xf>
    <xf numFmtId="1" fontId="17" fillId="33" borderId="0" xfId="0" applyNumberFormat="1" applyFont="1" applyFill="1" applyAlignment="1">
      <alignment horizontal="center" vertical="center"/>
    </xf>
    <xf numFmtId="3" fontId="17" fillId="33" borderId="25" xfId="0" applyNumberFormat="1" applyFont="1" applyFill="1" applyBorder="1" applyAlignment="1">
      <alignment horizontal="center" vertical="center"/>
    </xf>
    <xf numFmtId="3" fontId="17" fillId="33" borderId="26" xfId="0" applyNumberFormat="1" applyFont="1" applyFill="1" applyBorder="1" applyAlignment="1">
      <alignment horizontal="center" vertical="center"/>
    </xf>
    <xf numFmtId="3" fontId="5" fillId="33" borderId="23" xfId="0" applyNumberFormat="1" applyFont="1" applyFill="1" applyBorder="1" applyAlignment="1">
      <alignment horizontal="center" vertical="center"/>
    </xf>
    <xf numFmtId="3" fontId="5" fillId="33" borderId="15" xfId="0" applyNumberFormat="1" applyFont="1" applyFill="1" applyBorder="1" applyAlignment="1">
      <alignment horizontal="center" vertical="center"/>
    </xf>
    <xf numFmtId="3" fontId="29" fillId="33" borderId="0" xfId="0" applyNumberFormat="1" applyFont="1" applyFill="1" applyBorder="1" applyAlignment="1">
      <alignment horizontal="center" vertical="center"/>
    </xf>
    <xf numFmtId="3" fontId="27" fillId="33" borderId="0" xfId="0" applyNumberFormat="1" applyFont="1" applyFill="1" applyBorder="1" applyAlignment="1">
      <alignment horizontal="center" vertical="center"/>
    </xf>
    <xf numFmtId="3" fontId="26" fillId="33" borderId="0" xfId="0" applyNumberFormat="1" applyFont="1" applyFill="1" applyBorder="1" applyAlignment="1">
      <alignment horizontal="center" vertical="center"/>
    </xf>
    <xf numFmtId="3" fontId="12" fillId="33" borderId="14" xfId="0" applyNumberFormat="1" applyFont="1" applyFill="1" applyBorder="1" applyAlignment="1">
      <alignment horizontal="center" vertical="center" wrapText="1"/>
    </xf>
    <xf numFmtId="3" fontId="12" fillId="33" borderId="0" xfId="0" applyNumberFormat="1" applyFont="1" applyFill="1" applyBorder="1" applyAlignment="1">
      <alignment horizontal="center" vertical="center" wrapText="1"/>
    </xf>
    <xf numFmtId="3" fontId="9" fillId="36" borderId="0" xfId="0" applyNumberFormat="1" applyFont="1" applyFill="1" applyAlignment="1">
      <alignment horizontal="center" vertical="center"/>
    </xf>
    <xf numFmtId="3" fontId="4" fillId="36" borderId="0" xfId="0" applyNumberFormat="1" applyFont="1" applyFill="1" applyAlignment="1">
      <alignment horizontal="center" vertical="center"/>
    </xf>
    <xf numFmtId="3" fontId="18" fillId="33" borderId="0" xfId="0" applyNumberFormat="1" applyFont="1" applyFill="1" applyBorder="1" applyAlignment="1">
      <alignment horizontal="center" vertical="center"/>
    </xf>
    <xf numFmtId="3" fontId="18" fillId="33" borderId="13" xfId="0" applyNumberFormat="1" applyFont="1" applyFill="1" applyBorder="1" applyAlignment="1">
      <alignment horizontal="center" vertical="center"/>
    </xf>
    <xf numFmtId="3" fontId="18" fillId="36" borderId="0" xfId="0" applyNumberFormat="1" applyFont="1" applyFill="1" applyAlignment="1">
      <alignment horizontal="center" vertical="center"/>
    </xf>
    <xf numFmtId="3" fontId="18" fillId="33" borderId="0" xfId="0" applyNumberFormat="1" applyFont="1" applyFill="1" applyAlignment="1">
      <alignment horizontal="center" vertical="center"/>
    </xf>
    <xf numFmtId="3" fontId="1" fillId="36" borderId="0" xfId="0" applyNumberFormat="1" applyFont="1" applyFill="1" applyAlignment="1">
      <alignment horizontal="center" vertical="center"/>
    </xf>
    <xf numFmtId="3" fontId="4" fillId="36" borderId="0" xfId="0" applyNumberFormat="1" applyFont="1" applyFill="1" applyBorder="1" applyAlignment="1" quotePrefix="1">
      <alignment horizontal="center" vertical="center"/>
    </xf>
    <xf numFmtId="3" fontId="4" fillId="36" borderId="0" xfId="0" applyNumberFormat="1" applyFont="1" applyFill="1" applyAlignment="1">
      <alignment horizontal="center" vertical="center" wrapText="1"/>
    </xf>
    <xf numFmtId="3" fontId="4" fillId="36" borderId="0" xfId="0" applyNumberFormat="1" applyFont="1" applyFill="1" applyBorder="1" applyAlignment="1">
      <alignment horizontal="center" vertical="center"/>
    </xf>
    <xf numFmtId="3" fontId="5" fillId="36" borderId="0" xfId="0" applyNumberFormat="1" applyFont="1" applyFill="1" applyBorder="1" applyAlignment="1">
      <alignment horizontal="center" vertical="center"/>
    </xf>
    <xf numFmtId="3" fontId="9" fillId="36" borderId="0" xfId="0" applyNumberFormat="1" applyFont="1" applyFill="1" applyBorder="1" applyAlignment="1">
      <alignment horizontal="center" vertical="center"/>
    </xf>
    <xf numFmtId="3" fontId="31" fillId="33" borderId="0" xfId="0" applyNumberFormat="1" applyFont="1" applyFill="1" applyBorder="1" applyAlignment="1">
      <alignment horizontal="center" vertical="center"/>
    </xf>
    <xf numFmtId="3" fontId="12" fillId="36" borderId="0" xfId="0" applyNumberFormat="1" applyFont="1" applyFill="1" applyAlignment="1">
      <alignment horizontal="center" vertical="center"/>
    </xf>
    <xf numFmtId="3" fontId="5" fillId="36" borderId="0" xfId="0" applyNumberFormat="1" applyFont="1" applyFill="1" applyAlignment="1">
      <alignment horizontal="center" vertical="center" wrapText="1"/>
    </xf>
    <xf numFmtId="0" fontId="9" fillId="33" borderId="0" xfId="0" applyFont="1" applyFill="1" applyBorder="1" applyAlignment="1">
      <alignment horizontal="left" vertical="center"/>
    </xf>
    <xf numFmtId="3" fontId="12" fillId="33" borderId="0" xfId="0" applyNumberFormat="1" applyFont="1" applyFill="1" applyBorder="1" applyAlignment="1">
      <alignment horizontal="left" vertical="center"/>
    </xf>
    <xf numFmtId="0" fontId="4" fillId="33" borderId="0" xfId="0" applyFont="1" applyFill="1" applyAlignment="1">
      <alignment horizontal="center"/>
    </xf>
    <xf numFmtId="0" fontId="2" fillId="33" borderId="0" xfId="0" applyFont="1" applyFill="1" applyBorder="1" applyAlignment="1">
      <alignment horizontal="center" vertical="center"/>
    </xf>
    <xf numFmtId="0" fontId="4" fillId="33" borderId="0" xfId="0" applyFont="1" applyFill="1" applyBorder="1" applyAlignment="1">
      <alignment/>
    </xf>
    <xf numFmtId="0" fontId="3" fillId="33" borderId="0" xfId="0" applyFont="1" applyFill="1" applyBorder="1" applyAlignment="1">
      <alignment horizontal="center" vertical="center"/>
    </xf>
    <xf numFmtId="0" fontId="5" fillId="33" borderId="0" xfId="0" applyFont="1" applyFill="1" applyAlignment="1">
      <alignment/>
    </xf>
    <xf numFmtId="0" fontId="12" fillId="33" borderId="0" xfId="0" applyFont="1" applyFill="1" applyBorder="1" applyAlignment="1">
      <alignment/>
    </xf>
    <xf numFmtId="0" fontId="4" fillId="33" borderId="0" xfId="0" applyFont="1" applyFill="1" applyBorder="1" applyAlignment="1">
      <alignment horizontal="left" vertical="center" wrapText="1"/>
    </xf>
    <xf numFmtId="0" fontId="5" fillId="33" borderId="0" xfId="0" applyFont="1" applyFill="1" applyAlignment="1">
      <alignment horizontal="left"/>
    </xf>
    <xf numFmtId="0" fontId="4" fillId="33" borderId="0" xfId="0" applyNumberFormat="1" applyFont="1" applyFill="1" applyBorder="1" applyAlignment="1">
      <alignment horizontal="center" vertical="center"/>
    </xf>
    <xf numFmtId="3" fontId="5" fillId="33" borderId="27" xfId="0" applyNumberFormat="1" applyFont="1" applyFill="1" applyBorder="1" applyAlignment="1">
      <alignment horizontal="center" vertical="center"/>
    </xf>
    <xf numFmtId="3" fontId="9" fillId="33" borderId="14" xfId="0" applyNumberFormat="1" applyFont="1" applyFill="1" applyBorder="1" applyAlignment="1">
      <alignment horizontal="left" vertical="center"/>
    </xf>
    <xf numFmtId="3" fontId="9" fillId="33" borderId="0" xfId="0" applyNumberFormat="1" applyFont="1" applyFill="1" applyBorder="1" applyAlignment="1">
      <alignment horizontal="left" vertical="center"/>
    </xf>
    <xf numFmtId="0" fontId="9" fillId="33" borderId="14" xfId="0" applyFont="1" applyFill="1" applyBorder="1" applyAlignment="1">
      <alignment horizontal="left" vertical="center"/>
    </xf>
    <xf numFmtId="3" fontId="4" fillId="33" borderId="0" xfId="0" applyNumberFormat="1" applyFont="1" applyFill="1" applyBorder="1" applyAlignment="1">
      <alignment/>
    </xf>
    <xf numFmtId="3" fontId="4" fillId="33" borderId="0" xfId="0" applyNumberFormat="1" applyFont="1" applyFill="1" applyBorder="1" applyAlignment="1">
      <alignment/>
    </xf>
    <xf numFmtId="3" fontId="4" fillId="33" borderId="16" xfId="0" applyNumberFormat="1" applyFont="1" applyFill="1" applyBorder="1" applyAlignment="1">
      <alignment horizontal="center" vertical="center"/>
    </xf>
    <xf numFmtId="0" fontId="9" fillId="33" borderId="16" xfId="0" applyFont="1" applyFill="1" applyBorder="1" applyAlignment="1">
      <alignment horizontal="left" vertical="center"/>
    </xf>
    <xf numFmtId="0" fontId="9" fillId="33" borderId="15" xfId="0" applyFont="1" applyFill="1" applyBorder="1" applyAlignment="1">
      <alignment horizontal="left" vertical="center"/>
    </xf>
    <xf numFmtId="0" fontId="4" fillId="33" borderId="13" xfId="0" applyFont="1" applyFill="1" applyBorder="1" applyAlignment="1">
      <alignment horizontal="left" vertical="center"/>
    </xf>
    <xf numFmtId="0" fontId="5" fillId="33" borderId="17" xfId="0" applyFont="1" applyFill="1" applyBorder="1" applyAlignment="1">
      <alignment/>
    </xf>
    <xf numFmtId="0" fontId="5" fillId="33" borderId="16" xfId="0" applyFont="1" applyFill="1" applyBorder="1" applyAlignment="1">
      <alignment/>
    </xf>
    <xf numFmtId="0" fontId="5" fillId="33" borderId="16" xfId="0" applyFont="1" applyFill="1" applyBorder="1" applyAlignment="1">
      <alignment horizontal="left"/>
    </xf>
    <xf numFmtId="0" fontId="5" fillId="33" borderId="15" xfId="0" applyFont="1" applyFill="1" applyBorder="1" applyAlignment="1">
      <alignment/>
    </xf>
    <xf numFmtId="0" fontId="9" fillId="33" borderId="13" xfId="0" applyFont="1" applyFill="1" applyBorder="1" applyAlignment="1">
      <alignment horizontal="left" vertical="center"/>
    </xf>
    <xf numFmtId="0" fontId="5" fillId="33" borderId="14" xfId="0" applyFont="1" applyFill="1" applyBorder="1" applyAlignment="1">
      <alignment/>
    </xf>
    <xf numFmtId="0" fontId="5" fillId="33" borderId="0" xfId="0" applyFont="1" applyFill="1" applyBorder="1" applyAlignment="1">
      <alignment/>
    </xf>
    <xf numFmtId="0" fontId="4" fillId="33" borderId="14" xfId="0" applyFont="1" applyFill="1" applyBorder="1" applyAlignment="1">
      <alignment/>
    </xf>
    <xf numFmtId="0" fontId="4" fillId="33" borderId="14" xfId="0" applyFont="1" applyFill="1" applyBorder="1" applyAlignment="1">
      <alignment/>
    </xf>
    <xf numFmtId="0" fontId="4" fillId="33" borderId="0" xfId="0" applyFont="1" applyFill="1" applyBorder="1" applyAlignment="1">
      <alignment horizontal="left"/>
    </xf>
    <xf numFmtId="0" fontId="4" fillId="33" borderId="13" xfId="0" applyFont="1" applyFill="1" applyBorder="1" applyAlignment="1">
      <alignment/>
    </xf>
    <xf numFmtId="0" fontId="4" fillId="33" borderId="0" xfId="0" applyFont="1" applyFill="1" applyBorder="1" applyAlignment="1">
      <alignment/>
    </xf>
    <xf numFmtId="0" fontId="4" fillId="33" borderId="13" xfId="0" applyFont="1" applyFill="1" applyBorder="1" applyAlignment="1">
      <alignment/>
    </xf>
    <xf numFmtId="0" fontId="5" fillId="33" borderId="0" xfId="0" applyFont="1" applyFill="1" applyBorder="1" applyAlignment="1">
      <alignment/>
    </xf>
    <xf numFmtId="0" fontId="5" fillId="33" borderId="0" xfId="0" applyFont="1" applyFill="1" applyBorder="1" applyAlignment="1">
      <alignment horizontal="left"/>
    </xf>
    <xf numFmtId="0" fontId="5" fillId="33" borderId="13" xfId="0" applyFont="1" applyFill="1" applyBorder="1" applyAlignment="1">
      <alignment/>
    </xf>
    <xf numFmtId="0" fontId="12" fillId="33" borderId="13" xfId="0" applyFont="1" applyFill="1" applyBorder="1" applyAlignment="1">
      <alignment/>
    </xf>
    <xf numFmtId="0" fontId="9" fillId="33" borderId="14" xfId="0" applyFont="1" applyFill="1" applyBorder="1" applyAlignment="1">
      <alignment/>
    </xf>
    <xf numFmtId="0" fontId="10" fillId="33" borderId="0" xfId="0" applyFont="1" applyFill="1" applyBorder="1" applyAlignment="1">
      <alignment/>
    </xf>
    <xf numFmtId="0" fontId="10" fillId="33" borderId="0" xfId="0" applyFont="1" applyFill="1" applyBorder="1" applyAlignment="1">
      <alignment horizontal="left"/>
    </xf>
    <xf numFmtId="0" fontId="10" fillId="33" borderId="13" xfId="0" applyFont="1" applyFill="1" applyBorder="1" applyAlignment="1">
      <alignment/>
    </xf>
    <xf numFmtId="0" fontId="0" fillId="37" borderId="0" xfId="0" applyFill="1" applyBorder="1" applyAlignment="1">
      <alignment/>
    </xf>
    <xf numFmtId="3" fontId="1" fillId="33" borderId="14" xfId="0" applyNumberFormat="1" applyFont="1" applyFill="1" applyBorder="1" applyAlignment="1">
      <alignment horizontal="left" vertical="center"/>
    </xf>
    <xf numFmtId="3" fontId="1" fillId="33" borderId="0" xfId="0" applyNumberFormat="1" applyFont="1" applyFill="1" applyBorder="1" applyAlignment="1">
      <alignment horizontal="left" vertical="center"/>
    </xf>
    <xf numFmtId="3" fontId="8" fillId="37" borderId="0" xfId="0" applyNumberFormat="1" applyFont="1" applyFill="1" applyBorder="1" applyAlignment="1" quotePrefix="1">
      <alignment horizontal="center" vertical="center"/>
    </xf>
    <xf numFmtId="3" fontId="4" fillId="37" borderId="0" xfId="0" applyNumberFormat="1" applyFont="1" applyFill="1" applyBorder="1" applyAlignment="1">
      <alignment horizontal="center" vertical="center" wrapText="1"/>
    </xf>
    <xf numFmtId="0" fontId="0" fillId="33" borderId="0" xfId="0" applyFill="1" applyBorder="1" applyAlignment="1">
      <alignment/>
    </xf>
    <xf numFmtId="3" fontId="4" fillId="33" borderId="28" xfId="0" applyNumberFormat="1" applyFont="1" applyFill="1" applyBorder="1" applyAlignment="1">
      <alignment horizontal="center" vertical="center"/>
    </xf>
    <xf numFmtId="3" fontId="4" fillId="37" borderId="0" xfId="0" applyNumberFormat="1" applyFont="1" applyFill="1" applyBorder="1" applyAlignment="1">
      <alignment horizontal="center" vertical="center"/>
    </xf>
    <xf numFmtId="3" fontId="44" fillId="33" borderId="21" xfId="0" applyNumberFormat="1" applyFont="1" applyFill="1" applyBorder="1" applyAlignment="1">
      <alignment horizontal="left" vertical="center"/>
    </xf>
    <xf numFmtId="3" fontId="5" fillId="33" borderId="28" xfId="0" applyNumberFormat="1" applyFont="1" applyFill="1" applyBorder="1" applyAlignment="1">
      <alignment horizontal="center" vertical="center"/>
    </xf>
    <xf numFmtId="3" fontId="4" fillId="33" borderId="29" xfId="0" applyNumberFormat="1" applyFont="1" applyFill="1" applyBorder="1" applyAlignment="1">
      <alignment horizontal="center" vertical="center"/>
    </xf>
    <xf numFmtId="4" fontId="4" fillId="37" borderId="13" xfId="0" applyNumberFormat="1" applyFont="1" applyFill="1" applyBorder="1" applyAlignment="1">
      <alignment horizontal="center" vertical="center" wrapText="1"/>
    </xf>
    <xf numFmtId="3" fontId="4" fillId="33" borderId="0" xfId="0" applyNumberFormat="1" applyFont="1" applyFill="1" applyBorder="1" applyAlignment="1" applyProtection="1">
      <alignment horizontal="center" vertical="center"/>
      <protection locked="0"/>
    </xf>
    <xf numFmtId="3" fontId="4" fillId="38" borderId="10" xfId="0" applyNumberFormat="1" applyFont="1" applyFill="1" applyBorder="1" applyAlignment="1" applyProtection="1">
      <alignment horizontal="center" vertical="center"/>
      <protection hidden="1"/>
    </xf>
    <xf numFmtId="0" fontId="18" fillId="0" borderId="0" xfId="0" applyFont="1" applyAlignment="1" applyProtection="1">
      <alignment horizontal="center" vertical="center"/>
      <protection hidden="1"/>
    </xf>
    <xf numFmtId="0" fontId="18" fillId="33" borderId="0" xfId="0" applyFont="1" applyFill="1" applyBorder="1" applyAlignment="1" applyProtection="1">
      <alignment horizontal="center" vertical="center"/>
      <protection hidden="1"/>
    </xf>
    <xf numFmtId="0" fontId="18" fillId="33" borderId="13" xfId="0" applyFont="1" applyFill="1" applyBorder="1" applyAlignment="1" applyProtection="1">
      <alignment horizontal="center" vertical="center"/>
      <protection hidden="1"/>
    </xf>
    <xf numFmtId="0" fontId="17" fillId="33" borderId="14" xfId="0" applyFont="1" applyFill="1" applyBorder="1" applyAlignment="1" applyProtection="1">
      <alignment horizontal="center" vertical="center"/>
      <protection hidden="1"/>
    </xf>
    <xf numFmtId="0" fontId="17" fillId="33" borderId="0" xfId="0" applyFont="1" applyFill="1" applyBorder="1" applyAlignment="1" applyProtection="1">
      <alignment horizontal="center" vertical="center"/>
      <protection hidden="1"/>
    </xf>
    <xf numFmtId="0" fontId="17" fillId="33" borderId="13" xfId="0" applyFont="1" applyFill="1" applyBorder="1" applyAlignment="1" applyProtection="1">
      <alignment horizontal="center" vertical="center"/>
      <protection hidden="1"/>
    </xf>
    <xf numFmtId="0" fontId="17" fillId="0" borderId="0" xfId="0" applyFont="1" applyAlignment="1" applyProtection="1">
      <alignment horizontal="center" vertical="center"/>
      <protection hidden="1"/>
    </xf>
    <xf numFmtId="0" fontId="17" fillId="33" borderId="0" xfId="0" applyFont="1" applyFill="1" applyBorder="1" applyAlignment="1" applyProtection="1" quotePrefix="1">
      <alignment horizontal="center" vertical="center"/>
      <protection hidden="1"/>
    </xf>
    <xf numFmtId="187" fontId="17" fillId="33" borderId="0" xfId="0" applyNumberFormat="1" applyFont="1" applyFill="1" applyBorder="1" applyAlignment="1" applyProtection="1">
      <alignment horizontal="center" vertical="center"/>
      <protection hidden="1"/>
    </xf>
    <xf numFmtId="0" fontId="17" fillId="33" borderId="0" xfId="0" applyFont="1" applyFill="1" applyBorder="1" applyAlignment="1" applyProtection="1">
      <alignment horizontal="center" vertical="center" wrapText="1"/>
      <protection hidden="1"/>
    </xf>
    <xf numFmtId="0" fontId="17" fillId="33" borderId="13" xfId="0" applyFont="1" applyFill="1" applyBorder="1" applyAlignment="1" applyProtection="1">
      <alignment horizontal="center" vertical="center" wrapText="1"/>
      <protection hidden="1"/>
    </xf>
    <xf numFmtId="0" fontId="32" fillId="0" borderId="0" xfId="0" applyFont="1" applyAlignment="1" applyProtection="1">
      <alignment horizontal="center" vertical="center"/>
      <protection hidden="1"/>
    </xf>
    <xf numFmtId="0" fontId="32" fillId="33" borderId="14" xfId="0" applyFont="1" applyFill="1" applyBorder="1" applyAlignment="1" applyProtection="1">
      <alignment horizontal="center" vertical="center"/>
      <protection hidden="1"/>
    </xf>
    <xf numFmtId="0" fontId="32" fillId="33" borderId="0" xfId="0" applyFont="1" applyFill="1" applyBorder="1" applyAlignment="1" applyProtection="1">
      <alignment horizontal="center" vertical="center"/>
      <protection hidden="1"/>
    </xf>
    <xf numFmtId="0" fontId="32" fillId="33" borderId="13" xfId="0" applyFont="1" applyFill="1" applyBorder="1" applyAlignment="1" applyProtection="1">
      <alignment horizontal="center" vertical="center"/>
      <protection hidden="1"/>
    </xf>
    <xf numFmtId="0" fontId="32" fillId="33" borderId="30" xfId="0" applyFont="1" applyFill="1" applyBorder="1" applyAlignment="1" applyProtection="1">
      <alignment horizontal="center" vertical="center"/>
      <protection hidden="1"/>
    </xf>
    <xf numFmtId="0" fontId="32" fillId="33" borderId="22" xfId="0" applyFont="1" applyFill="1" applyBorder="1" applyAlignment="1" applyProtection="1">
      <alignment horizontal="center" vertical="center"/>
      <protection hidden="1"/>
    </xf>
    <xf numFmtId="0" fontId="32" fillId="33" borderId="23" xfId="0" applyFont="1" applyFill="1" applyBorder="1" applyAlignment="1" applyProtection="1">
      <alignment horizontal="center" vertical="center"/>
      <protection hidden="1"/>
    </xf>
    <xf numFmtId="4" fontId="9" fillId="33" borderId="0" xfId="0" applyNumberFormat="1" applyFont="1" applyFill="1" applyBorder="1" applyAlignment="1">
      <alignment horizontal="center" vertical="center"/>
    </xf>
    <xf numFmtId="3" fontId="2" fillId="37" borderId="0" xfId="0" applyNumberFormat="1" applyFont="1" applyFill="1" applyBorder="1" applyAlignment="1" quotePrefix="1">
      <alignment horizontal="center" vertical="center"/>
    </xf>
    <xf numFmtId="3" fontId="5" fillId="37" borderId="0" xfId="0" applyNumberFormat="1" applyFont="1" applyFill="1" applyBorder="1" applyAlignment="1">
      <alignment horizontal="center" vertical="center"/>
    </xf>
    <xf numFmtId="3" fontId="5" fillId="37" borderId="0" xfId="0" applyNumberFormat="1" applyFont="1" applyFill="1" applyBorder="1" applyAlignment="1">
      <alignment horizontal="center" vertical="center" wrapText="1"/>
    </xf>
    <xf numFmtId="3" fontId="4" fillId="37" borderId="0" xfId="0" applyNumberFormat="1" applyFont="1" applyFill="1" applyBorder="1" applyAlignment="1" applyProtection="1">
      <alignment horizontal="center" vertical="center"/>
      <protection locked="0"/>
    </xf>
    <xf numFmtId="3" fontId="4" fillId="37" borderId="14" xfId="0" applyNumberFormat="1" applyFont="1" applyFill="1" applyBorder="1" applyAlignment="1">
      <alignment horizontal="center" vertical="center"/>
    </xf>
    <xf numFmtId="0" fontId="0" fillId="37" borderId="0" xfId="0" applyFill="1" applyBorder="1" applyAlignment="1">
      <alignment horizontal="center" vertical="center"/>
    </xf>
    <xf numFmtId="0" fontId="0" fillId="38" borderId="31" xfId="0" applyFill="1" applyBorder="1" applyAlignment="1" applyProtection="1">
      <alignment horizontal="center" vertical="center"/>
      <protection hidden="1"/>
    </xf>
    <xf numFmtId="3" fontId="10" fillId="33" borderId="28" xfId="0" applyNumberFormat="1" applyFont="1" applyFill="1" applyBorder="1" applyAlignment="1">
      <alignment horizontal="center" vertical="center"/>
    </xf>
    <xf numFmtId="3" fontId="9" fillId="33" borderId="28" xfId="0" applyNumberFormat="1" applyFont="1" applyFill="1" applyBorder="1" applyAlignment="1">
      <alignment horizontal="center" vertical="center"/>
    </xf>
    <xf numFmtId="3" fontId="5" fillId="37" borderId="13" xfId="0" applyNumberFormat="1" applyFont="1" applyFill="1" applyBorder="1" applyAlignment="1">
      <alignment horizontal="center" vertical="center"/>
    </xf>
    <xf numFmtId="3" fontId="4" fillId="37" borderId="13" xfId="0" applyNumberFormat="1" applyFont="1" applyFill="1" applyBorder="1" applyAlignment="1">
      <alignment horizontal="center" vertical="center"/>
    </xf>
    <xf numFmtId="0" fontId="4" fillId="38" borderId="10" xfId="0" applyNumberFormat="1" applyFont="1" applyFill="1" applyBorder="1" applyAlignment="1" applyProtection="1">
      <alignment horizontal="center" vertical="center"/>
      <protection hidden="1"/>
    </xf>
    <xf numFmtId="3" fontId="30" fillId="33" borderId="32" xfId="0" applyNumberFormat="1" applyFont="1" applyFill="1" applyBorder="1" applyAlignment="1" applyProtection="1">
      <alignment horizontal="center" vertical="center"/>
      <protection locked="0"/>
    </xf>
    <xf numFmtId="3" fontId="30" fillId="33" borderId="33" xfId="0" applyNumberFormat="1" applyFont="1" applyFill="1" applyBorder="1" applyAlignment="1" applyProtection="1">
      <alignment horizontal="center" vertical="center"/>
      <protection locked="0"/>
    </xf>
    <xf numFmtId="0" fontId="5" fillId="33" borderId="34" xfId="0" applyFont="1" applyFill="1" applyBorder="1" applyAlignment="1">
      <alignment horizontal="center" vertical="center"/>
    </xf>
    <xf numFmtId="0" fontId="5" fillId="33" borderId="35" xfId="0" applyFont="1" applyFill="1" applyBorder="1" applyAlignment="1">
      <alignment horizontal="center" vertical="center"/>
    </xf>
    <xf numFmtId="0" fontId="5" fillId="0" borderId="34" xfId="0" applyFont="1" applyFill="1" applyBorder="1" applyAlignment="1">
      <alignment horizontal="center" vertical="center"/>
    </xf>
    <xf numFmtId="0" fontId="5" fillId="33" borderId="36" xfId="0" applyFont="1" applyFill="1" applyBorder="1" applyAlignment="1">
      <alignment horizontal="center" vertical="center"/>
    </xf>
    <xf numFmtId="0" fontId="4" fillId="39" borderId="30" xfId="0" applyFont="1" applyFill="1" applyBorder="1" applyAlignment="1">
      <alignment horizontal="center" vertical="center"/>
    </xf>
    <xf numFmtId="0" fontId="4" fillId="39" borderId="22" xfId="0" applyFont="1" applyFill="1" applyBorder="1" applyAlignment="1">
      <alignment horizontal="center" vertical="center"/>
    </xf>
    <xf numFmtId="49" fontId="8" fillId="33" borderId="0" xfId="0" applyNumberFormat="1" applyFont="1" applyFill="1" applyBorder="1" applyAlignment="1">
      <alignment horizontal="center" vertical="center" wrapText="1"/>
    </xf>
    <xf numFmtId="0" fontId="0" fillId="33" borderId="0" xfId="0" applyFill="1" applyAlignment="1">
      <alignment horizontal="center" vertical="center"/>
    </xf>
    <xf numFmtId="3" fontId="4" fillId="33" borderId="14" xfId="0" applyNumberFormat="1" applyFont="1" applyFill="1" applyBorder="1" applyAlignment="1" applyProtection="1">
      <alignment horizontal="center" vertical="center"/>
      <protection locked="0"/>
    </xf>
    <xf numFmtId="3" fontId="17" fillId="33" borderId="37" xfId="0" applyNumberFormat="1" applyFont="1" applyFill="1" applyBorder="1" applyAlignment="1" applyProtection="1">
      <alignment horizontal="center" vertical="center"/>
      <protection locked="0"/>
    </xf>
    <xf numFmtId="3" fontId="17" fillId="33" borderId="0" xfId="0" applyNumberFormat="1" applyFont="1" applyFill="1" applyAlignment="1" applyProtection="1">
      <alignment horizontal="center" vertical="center"/>
      <protection locked="0"/>
    </xf>
    <xf numFmtId="3" fontId="4" fillId="33" borderId="21" xfId="0" applyNumberFormat="1" applyFont="1" applyFill="1" applyBorder="1" applyAlignment="1" applyProtection="1">
      <alignment horizontal="center" vertical="center"/>
      <protection locked="0"/>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0" fillId="37" borderId="38" xfId="0" applyFill="1" applyBorder="1" applyAlignment="1">
      <alignment horizontal="center" wrapText="1"/>
    </xf>
    <xf numFmtId="4" fontId="4" fillId="33" borderId="0" xfId="0" applyNumberFormat="1" applyFont="1" applyFill="1" applyBorder="1" applyAlignment="1">
      <alignment horizontal="center" vertical="center"/>
    </xf>
    <xf numFmtId="4" fontId="4" fillId="33" borderId="11" xfId="0" applyNumberFormat="1" applyFont="1" applyFill="1" applyBorder="1" applyAlignment="1">
      <alignment horizontal="center" vertical="center"/>
    </xf>
    <xf numFmtId="4" fontId="4" fillId="37" borderId="0" xfId="0" applyNumberFormat="1" applyFont="1" applyFill="1" applyBorder="1" applyAlignment="1">
      <alignment horizontal="center" vertical="center"/>
    </xf>
    <xf numFmtId="4" fontId="4" fillId="33" borderId="12" xfId="0" applyNumberFormat="1" applyFont="1" applyFill="1" applyBorder="1" applyAlignment="1">
      <alignment horizontal="center" vertical="center"/>
    </xf>
    <xf numFmtId="4" fontId="4" fillId="35" borderId="10" xfId="0" applyNumberFormat="1" applyFont="1" applyFill="1" applyBorder="1" applyAlignment="1" applyProtection="1">
      <alignment horizontal="center" vertical="center"/>
      <protection locked="0"/>
    </xf>
    <xf numFmtId="4" fontId="4" fillId="33" borderId="13" xfId="0" applyNumberFormat="1" applyFont="1" applyFill="1" applyBorder="1" applyAlignment="1">
      <alignment horizontal="center" vertical="center"/>
    </xf>
    <xf numFmtId="4" fontId="5" fillId="33" borderId="13" xfId="0" applyNumberFormat="1" applyFont="1" applyFill="1" applyBorder="1" applyAlignment="1">
      <alignment/>
    </xf>
    <xf numFmtId="4" fontId="5" fillId="33" borderId="0" xfId="0" applyNumberFormat="1" applyFont="1" applyFill="1" applyBorder="1" applyAlignment="1">
      <alignment horizontal="center" vertical="center"/>
    </xf>
    <xf numFmtId="4" fontId="4" fillId="33" borderId="0" xfId="0" applyNumberFormat="1" applyFont="1" applyFill="1" applyBorder="1" applyAlignment="1" applyProtection="1">
      <alignment horizontal="center" vertical="center"/>
      <protection locked="0"/>
    </xf>
    <xf numFmtId="4" fontId="12" fillId="33" borderId="0" xfId="0" applyNumberFormat="1" applyFont="1" applyFill="1" applyBorder="1" applyAlignment="1">
      <alignment horizontal="left" vertical="center"/>
    </xf>
    <xf numFmtId="3" fontId="43" fillId="33" borderId="14" xfId="0" applyNumberFormat="1" applyFont="1" applyFill="1" applyBorder="1" applyAlignment="1">
      <alignment horizontal="center" vertical="center"/>
    </xf>
    <xf numFmtId="3" fontId="43" fillId="33" borderId="0" xfId="0" applyNumberFormat="1" applyFont="1" applyFill="1" applyBorder="1" applyAlignment="1">
      <alignment horizontal="center" vertical="center"/>
    </xf>
    <xf numFmtId="0" fontId="41" fillId="33" borderId="13" xfId="0" applyFont="1" applyFill="1" applyBorder="1" applyAlignment="1">
      <alignment horizontal="center" vertical="center"/>
    </xf>
    <xf numFmtId="3" fontId="1" fillId="33" borderId="30" xfId="0" applyNumberFormat="1" applyFont="1" applyFill="1" applyBorder="1" applyAlignment="1">
      <alignment horizontal="left" vertical="center"/>
    </xf>
    <xf numFmtId="4" fontId="4" fillId="33" borderId="13" xfId="0" applyNumberFormat="1" applyFont="1" applyFill="1" applyBorder="1" applyAlignment="1" applyProtection="1">
      <alignment horizontal="center" vertical="center"/>
      <protection locked="0"/>
    </xf>
    <xf numFmtId="10" fontId="4" fillId="33" borderId="0" xfId="0" applyNumberFormat="1" applyFont="1" applyFill="1" applyBorder="1" applyAlignment="1">
      <alignment horizontal="center" vertical="center"/>
    </xf>
    <xf numFmtId="3" fontId="4" fillId="34" borderId="39" xfId="0" applyNumberFormat="1" applyFont="1" applyFill="1" applyBorder="1" applyAlignment="1">
      <alignment horizontal="center" vertical="center"/>
    </xf>
    <xf numFmtId="3" fontId="30" fillId="33" borderId="40" xfId="0" applyNumberFormat="1" applyFont="1" applyFill="1" applyBorder="1" applyAlignment="1" applyProtection="1">
      <alignment horizontal="center" vertical="center"/>
      <protection locked="0"/>
    </xf>
    <xf numFmtId="3" fontId="30" fillId="33" borderId="41" xfId="0" applyNumberFormat="1" applyFont="1" applyFill="1" applyBorder="1" applyAlignment="1" applyProtection="1">
      <alignment horizontal="center" vertical="center"/>
      <protection locked="0"/>
    </xf>
    <xf numFmtId="3" fontId="30" fillId="33" borderId="42" xfId="0" applyNumberFormat="1" applyFont="1" applyFill="1" applyBorder="1" applyAlignment="1" applyProtection="1">
      <alignment horizontal="center" vertical="center"/>
      <protection locked="0"/>
    </xf>
    <xf numFmtId="3" fontId="17" fillId="35" borderId="40" xfId="0" applyNumberFormat="1" applyFont="1" applyFill="1" applyBorder="1" applyAlignment="1">
      <alignment horizontal="center" vertical="center"/>
    </xf>
    <xf numFmtId="3" fontId="30" fillId="33" borderId="43" xfId="0" applyNumberFormat="1" applyFont="1" applyFill="1" applyBorder="1" applyAlignment="1" applyProtection="1">
      <alignment horizontal="center" vertical="center"/>
      <protection locked="0"/>
    </xf>
    <xf numFmtId="1" fontId="30" fillId="33" borderId="32" xfId="0" applyNumberFormat="1" applyFont="1" applyFill="1" applyBorder="1" applyAlignment="1" applyProtection="1">
      <alignment horizontal="center" vertical="center"/>
      <protection locked="0"/>
    </xf>
    <xf numFmtId="1" fontId="30" fillId="33" borderId="33" xfId="0" applyNumberFormat="1" applyFont="1" applyFill="1" applyBorder="1" applyAlignment="1" applyProtection="1">
      <alignment horizontal="center" vertical="center"/>
      <protection locked="0"/>
    </xf>
    <xf numFmtId="3" fontId="17" fillId="35" borderId="32" xfId="0" applyNumberFormat="1" applyFont="1" applyFill="1" applyBorder="1" applyAlignment="1">
      <alignment horizontal="center" vertical="center"/>
    </xf>
    <xf numFmtId="3" fontId="17" fillId="35" borderId="32" xfId="0" applyNumberFormat="1" applyFont="1" applyFill="1" applyBorder="1" applyAlignment="1">
      <alignment horizontal="center" vertical="center" wrapText="1"/>
    </xf>
    <xf numFmtId="3" fontId="17" fillId="35" borderId="37" xfId="0" applyNumberFormat="1" applyFont="1" applyFill="1" applyBorder="1" applyAlignment="1">
      <alignment horizontal="center" vertical="center" wrapText="1"/>
    </xf>
    <xf numFmtId="3" fontId="17" fillId="35" borderId="37" xfId="0" applyNumberFormat="1" applyFont="1" applyFill="1" applyBorder="1" applyAlignment="1">
      <alignment horizontal="center" vertical="center"/>
    </xf>
    <xf numFmtId="3" fontId="17" fillId="35" borderId="40" xfId="0" applyNumberFormat="1" applyFont="1" applyFill="1" applyBorder="1" applyAlignment="1">
      <alignment horizontal="center" vertical="center" wrapText="1"/>
    </xf>
    <xf numFmtId="0" fontId="0" fillId="0" borderId="0" xfId="0" applyBorder="1" applyAlignment="1">
      <alignment/>
    </xf>
    <xf numFmtId="1" fontId="30" fillId="33" borderId="43" xfId="0" applyNumberFormat="1" applyFont="1" applyFill="1" applyBorder="1" applyAlignment="1" applyProtection="1">
      <alignment horizontal="center" vertical="center"/>
      <protection locked="0"/>
    </xf>
    <xf numFmtId="1" fontId="30" fillId="33" borderId="42" xfId="0" applyNumberFormat="1" applyFont="1" applyFill="1" applyBorder="1" applyAlignment="1" applyProtection="1">
      <alignment horizontal="center" vertical="center"/>
      <protection locked="0"/>
    </xf>
    <xf numFmtId="3" fontId="4" fillId="33" borderId="0" xfId="0" applyNumberFormat="1" applyFont="1" applyFill="1" applyBorder="1" applyAlignment="1" applyProtection="1">
      <alignment horizontal="center" vertical="center" wrapText="1"/>
      <protection locked="0"/>
    </xf>
    <xf numFmtId="3" fontId="4" fillId="33" borderId="44" xfId="0" applyNumberFormat="1" applyFont="1" applyFill="1" applyBorder="1" applyAlignment="1" applyProtection="1">
      <alignment horizontal="center" vertical="center"/>
      <protection locked="0"/>
    </xf>
    <xf numFmtId="3" fontId="4" fillId="33" borderId="45" xfId="0" applyNumberFormat="1" applyFont="1" applyFill="1" applyBorder="1" applyAlignment="1">
      <alignment horizontal="center" vertical="center"/>
    </xf>
    <xf numFmtId="3" fontId="44" fillId="33" borderId="0" xfId="0" applyNumberFormat="1" applyFont="1" applyFill="1" applyBorder="1" applyAlignment="1">
      <alignment horizontal="left" vertical="center"/>
    </xf>
    <xf numFmtId="3" fontId="5" fillId="34" borderId="46" xfId="0" applyNumberFormat="1" applyFont="1" applyFill="1" applyBorder="1" applyAlignment="1">
      <alignment horizontal="center" vertical="center"/>
    </xf>
    <xf numFmtId="3" fontId="33" fillId="33" borderId="17" xfId="0" applyNumberFormat="1" applyFont="1" applyFill="1" applyBorder="1" applyAlignment="1" applyProtection="1">
      <alignment horizontal="center" vertical="center"/>
      <protection locked="0"/>
    </xf>
    <xf numFmtId="3" fontId="33" fillId="33" borderId="16" xfId="0" applyNumberFormat="1" applyFont="1" applyFill="1" applyBorder="1" applyAlignment="1" applyProtection="1">
      <alignment horizontal="center" vertical="center"/>
      <protection locked="0"/>
    </xf>
    <xf numFmtId="3" fontId="33" fillId="33" borderId="14" xfId="0" applyNumberFormat="1" applyFont="1" applyFill="1" applyBorder="1" applyAlignment="1" applyProtection="1">
      <alignment horizontal="center" vertical="center"/>
      <protection locked="0"/>
    </xf>
    <xf numFmtId="3" fontId="4" fillId="33" borderId="13" xfId="0" applyNumberFormat="1" applyFont="1" applyFill="1" applyBorder="1" applyAlignment="1" applyProtection="1">
      <alignment horizontal="center" vertical="center"/>
      <protection locked="0"/>
    </xf>
    <xf numFmtId="3" fontId="4" fillId="33" borderId="32" xfId="0" applyNumberFormat="1" applyFont="1" applyFill="1" applyBorder="1" applyAlignment="1" applyProtection="1">
      <alignment horizontal="center" vertical="center"/>
      <protection locked="0"/>
    </xf>
    <xf numFmtId="3" fontId="4" fillId="33" borderId="32" xfId="0" applyNumberFormat="1" applyFont="1" applyFill="1" applyBorder="1" applyAlignment="1" applyProtection="1">
      <alignment horizontal="left" vertical="center"/>
      <protection locked="0"/>
    </xf>
    <xf numFmtId="3" fontId="4" fillId="35" borderId="32" xfId="0" applyNumberFormat="1" applyFont="1" applyFill="1" applyBorder="1" applyAlignment="1" applyProtection="1">
      <alignment horizontal="center" vertical="center"/>
      <protection locked="0"/>
    </xf>
    <xf numFmtId="14" fontId="4" fillId="35" borderId="32" xfId="0" applyNumberFormat="1" applyFont="1" applyFill="1" applyBorder="1" applyAlignment="1" applyProtection="1">
      <alignment horizontal="center" vertical="center"/>
      <protection locked="0"/>
    </xf>
    <xf numFmtId="4" fontId="4" fillId="35" borderId="32" xfId="0" applyNumberFormat="1" applyFont="1" applyFill="1" applyBorder="1" applyAlignment="1" applyProtection="1">
      <alignment horizontal="center" vertical="center"/>
      <protection locked="0"/>
    </xf>
    <xf numFmtId="196" fontId="4" fillId="34" borderId="32" xfId="0" applyNumberFormat="1" applyFont="1" applyFill="1" applyBorder="1" applyAlignment="1" applyProtection="1">
      <alignment horizontal="center" vertical="center"/>
      <protection locked="0"/>
    </xf>
    <xf numFmtId="3" fontId="5" fillId="33" borderId="0" xfId="0" applyNumberFormat="1" applyFont="1" applyFill="1" applyBorder="1" applyAlignment="1" applyProtection="1">
      <alignment horizontal="center" vertical="center"/>
      <protection locked="0"/>
    </xf>
    <xf numFmtId="3" fontId="5" fillId="33" borderId="0" xfId="0" applyNumberFormat="1" applyFont="1" applyFill="1" applyAlignment="1" applyProtection="1">
      <alignment horizontal="center" vertical="center"/>
      <protection locked="0"/>
    </xf>
    <xf numFmtId="3" fontId="4" fillId="35" borderId="17" xfId="0" applyNumberFormat="1" applyFont="1" applyFill="1" applyBorder="1" applyAlignment="1" applyProtection="1">
      <alignment horizontal="center" vertical="center"/>
      <protection locked="0"/>
    </xf>
    <xf numFmtId="3" fontId="5" fillId="33" borderId="13" xfId="0" applyNumberFormat="1" applyFont="1" applyFill="1" applyBorder="1" applyAlignment="1" applyProtection="1">
      <alignment horizontal="center" vertical="center"/>
      <protection locked="0"/>
    </xf>
    <xf numFmtId="3" fontId="12" fillId="33" borderId="47" xfId="0" applyNumberFormat="1" applyFont="1" applyFill="1" applyBorder="1" applyAlignment="1" applyProtection="1">
      <alignment horizontal="left" vertical="center"/>
      <protection locked="0"/>
    </xf>
    <xf numFmtId="3" fontId="12" fillId="33" borderId="12" xfId="0" applyNumberFormat="1" applyFont="1" applyFill="1" applyBorder="1" applyAlignment="1" applyProtection="1">
      <alignment horizontal="left" vertical="center"/>
      <protection locked="0"/>
    </xf>
    <xf numFmtId="0" fontId="0" fillId="0" borderId="12" xfId="0" applyBorder="1" applyAlignment="1" applyProtection="1">
      <alignment/>
      <protection locked="0"/>
    </xf>
    <xf numFmtId="3" fontId="5" fillId="33" borderId="12" xfId="0" applyNumberFormat="1" applyFont="1" applyFill="1" applyBorder="1" applyAlignment="1" applyProtection="1">
      <alignment horizontal="center" vertical="center"/>
      <protection locked="0"/>
    </xf>
    <xf numFmtId="1" fontId="4" fillId="33" borderId="32" xfId="0" applyNumberFormat="1" applyFont="1" applyFill="1" applyBorder="1" applyAlignment="1" applyProtection="1">
      <alignment horizontal="center" vertical="center"/>
      <protection locked="0"/>
    </xf>
    <xf numFmtId="1" fontId="5" fillId="33" borderId="0" xfId="0" applyNumberFormat="1" applyFont="1" applyFill="1" applyBorder="1" applyAlignment="1">
      <alignment horizontal="center" vertical="center"/>
    </xf>
    <xf numFmtId="10" fontId="5" fillId="33" borderId="0" xfId="0" applyNumberFormat="1" applyFont="1" applyFill="1" applyBorder="1" applyAlignment="1">
      <alignment horizontal="center" vertical="center"/>
    </xf>
    <xf numFmtId="4" fontId="5" fillId="33" borderId="13" xfId="0" applyNumberFormat="1" applyFont="1" applyFill="1" applyBorder="1" applyAlignment="1">
      <alignment horizontal="center" vertical="center"/>
    </xf>
    <xf numFmtId="3" fontId="4" fillId="34" borderId="32" xfId="0" applyNumberFormat="1" applyFont="1" applyFill="1" applyBorder="1" applyAlignment="1">
      <alignment horizontal="center" vertical="center" wrapText="1"/>
    </xf>
    <xf numFmtId="1" fontId="5" fillId="33" borderId="0" xfId="0" applyNumberFormat="1" applyFont="1" applyFill="1" applyAlignment="1">
      <alignment horizontal="center" vertical="center"/>
    </xf>
    <xf numFmtId="10" fontId="5" fillId="33" borderId="0" xfId="0" applyNumberFormat="1" applyFont="1" applyFill="1" applyAlignment="1">
      <alignment horizontal="center" vertical="center"/>
    </xf>
    <xf numFmtId="4" fontId="5" fillId="33" borderId="0" xfId="0" applyNumberFormat="1" applyFont="1" applyFill="1" applyAlignment="1">
      <alignment horizontal="center" vertical="center"/>
    </xf>
    <xf numFmtId="1" fontId="4" fillId="35" borderId="10" xfId="0" applyNumberFormat="1" applyFont="1" applyFill="1" applyBorder="1" applyAlignment="1" applyProtection="1">
      <alignment horizontal="center" vertical="center"/>
      <protection locked="0"/>
    </xf>
    <xf numFmtId="3" fontId="5" fillId="33" borderId="13" xfId="0" applyNumberFormat="1" applyFont="1" applyFill="1" applyBorder="1" applyAlignment="1">
      <alignment wrapText="1"/>
    </xf>
    <xf numFmtId="3" fontId="17" fillId="33" borderId="48" xfId="0" applyNumberFormat="1" applyFont="1" applyFill="1" applyBorder="1" applyAlignment="1" applyProtection="1">
      <alignment horizontal="center" vertical="center"/>
      <protection locked="0"/>
    </xf>
    <xf numFmtId="0" fontId="5" fillId="34" borderId="0" xfId="0" applyFont="1" applyFill="1" applyBorder="1" applyAlignment="1">
      <alignment horizontal="center" vertical="center"/>
    </xf>
    <xf numFmtId="3" fontId="4" fillId="34" borderId="40" xfId="0" applyNumberFormat="1" applyFont="1" applyFill="1" applyBorder="1" applyAlignment="1">
      <alignment horizontal="center" vertical="center"/>
    </xf>
    <xf numFmtId="3" fontId="5" fillId="34" borderId="0" xfId="0" applyNumberFormat="1" applyFont="1" applyFill="1" applyBorder="1" applyAlignment="1">
      <alignment horizontal="center" vertical="center"/>
    </xf>
    <xf numFmtId="3" fontId="4" fillId="33" borderId="44" xfId="0" applyNumberFormat="1" applyFont="1" applyFill="1" applyBorder="1" applyAlignment="1" applyProtection="1">
      <alignment horizontal="left" vertical="center"/>
      <protection locked="0"/>
    </xf>
    <xf numFmtId="4" fontId="4" fillId="35" borderId="44" xfId="0" applyNumberFormat="1" applyFont="1" applyFill="1" applyBorder="1" applyAlignment="1" applyProtection="1">
      <alignment horizontal="center" vertical="center"/>
      <protection locked="0"/>
    </xf>
    <xf numFmtId="3" fontId="4" fillId="33" borderId="0" xfId="0" applyNumberFormat="1" applyFont="1" applyFill="1" applyBorder="1" applyAlignment="1">
      <alignment horizontal="right" vertical="center"/>
    </xf>
    <xf numFmtId="3" fontId="4" fillId="34" borderId="49" xfId="0" applyNumberFormat="1" applyFont="1" applyFill="1" applyBorder="1" applyAlignment="1">
      <alignment horizontal="center" vertical="center"/>
    </xf>
    <xf numFmtId="3" fontId="4" fillId="34" borderId="0" xfId="0" applyNumberFormat="1" applyFont="1" applyFill="1" applyBorder="1" applyAlignment="1">
      <alignment horizontal="center" vertical="center"/>
    </xf>
    <xf numFmtId="4" fontId="4" fillId="35" borderId="40" xfId="0" applyNumberFormat="1" applyFont="1" applyFill="1" applyBorder="1" applyAlignment="1" applyProtection="1">
      <alignment horizontal="center" vertical="center"/>
      <protection locked="0"/>
    </xf>
    <xf numFmtId="3" fontId="4" fillId="34" borderId="32" xfId="0" applyNumberFormat="1" applyFont="1" applyFill="1" applyBorder="1" applyAlignment="1">
      <alignment horizontal="center" vertical="center"/>
    </xf>
    <xf numFmtId="3" fontId="5" fillId="34" borderId="0" xfId="0" applyNumberFormat="1" applyFont="1" applyFill="1" applyAlignment="1">
      <alignment horizontal="center" vertical="center"/>
    </xf>
    <xf numFmtId="10" fontId="4" fillId="35" borderId="32" xfId="0" applyNumberFormat="1" applyFont="1" applyFill="1" applyBorder="1" applyAlignment="1" applyProtection="1">
      <alignment horizontal="center" vertical="center"/>
      <protection locked="0"/>
    </xf>
    <xf numFmtId="3" fontId="50" fillId="33" borderId="14" xfId="0" applyNumberFormat="1" applyFont="1" applyFill="1" applyBorder="1" applyAlignment="1" applyProtection="1">
      <alignment horizontal="center" vertical="center"/>
      <protection locked="0"/>
    </xf>
    <xf numFmtId="3" fontId="50" fillId="33" borderId="0" xfId="0" applyNumberFormat="1" applyFont="1" applyFill="1" applyBorder="1" applyAlignment="1" applyProtection="1">
      <alignment horizontal="center" vertical="center"/>
      <protection locked="0"/>
    </xf>
    <xf numFmtId="3" fontId="50" fillId="33" borderId="13" xfId="0" applyNumberFormat="1" applyFont="1" applyFill="1" applyBorder="1" applyAlignment="1" applyProtection="1">
      <alignment horizontal="center" vertical="center"/>
      <protection locked="0"/>
    </xf>
    <xf numFmtId="3" fontId="9" fillId="34" borderId="0" xfId="0" applyNumberFormat="1" applyFont="1" applyFill="1" applyAlignment="1">
      <alignment horizontal="center" vertical="center"/>
    </xf>
    <xf numFmtId="3" fontId="4" fillId="34" borderId="0" xfId="0" applyNumberFormat="1" applyFont="1" applyFill="1" applyAlignment="1">
      <alignment horizontal="center" vertical="center"/>
    </xf>
    <xf numFmtId="3" fontId="4" fillId="33" borderId="14" xfId="0" applyNumberFormat="1" applyFont="1" applyFill="1" applyBorder="1" applyAlignment="1">
      <alignment vertical="center"/>
    </xf>
    <xf numFmtId="3" fontId="5" fillId="0" borderId="0" xfId="0" applyNumberFormat="1" applyFont="1" applyFill="1" applyBorder="1" applyAlignment="1">
      <alignment horizontal="center" vertical="center"/>
    </xf>
    <xf numFmtId="3" fontId="32" fillId="33" borderId="0" xfId="0" applyNumberFormat="1" applyFont="1" applyFill="1" applyBorder="1" applyAlignment="1" applyProtection="1">
      <alignment horizontal="left" vertical="center"/>
      <protection locked="0"/>
    </xf>
    <xf numFmtId="3" fontId="17" fillId="33" borderId="0" xfId="0" applyNumberFormat="1" applyFont="1" applyFill="1" applyBorder="1" applyAlignment="1" applyProtection="1">
      <alignment horizontal="center" vertical="center"/>
      <protection locked="0"/>
    </xf>
    <xf numFmtId="10" fontId="32" fillId="35" borderId="10" xfId="0" applyNumberFormat="1" applyFont="1" applyFill="1" applyBorder="1" applyAlignment="1" applyProtection="1">
      <alignment horizontal="center" vertical="center"/>
      <protection locked="0"/>
    </xf>
    <xf numFmtId="3" fontId="17" fillId="33" borderId="0" xfId="0" applyNumberFormat="1" applyFont="1" applyFill="1" applyBorder="1" applyAlignment="1" applyProtection="1">
      <alignment horizontal="left" vertical="center"/>
      <protection locked="0"/>
    </xf>
    <xf numFmtId="3" fontId="17" fillId="33" borderId="0" xfId="0" applyNumberFormat="1" applyFont="1" applyFill="1" applyBorder="1" applyAlignment="1" applyProtection="1">
      <alignment horizontal="left" vertical="center"/>
      <protection/>
    </xf>
    <xf numFmtId="3" fontId="4" fillId="33" borderId="0" xfId="0" applyNumberFormat="1" applyFont="1" applyFill="1" applyBorder="1" applyAlignment="1" applyProtection="1">
      <alignment horizontal="left" vertical="center"/>
      <protection locked="0"/>
    </xf>
    <xf numFmtId="14" fontId="4" fillId="33" borderId="0" xfId="0" applyNumberFormat="1" applyFont="1" applyFill="1" applyBorder="1" applyAlignment="1" applyProtection="1">
      <alignment horizontal="center" vertical="center"/>
      <protection locked="0"/>
    </xf>
    <xf numFmtId="0" fontId="56" fillId="37" borderId="38" xfId="35" applyFont="1" applyFill="1" applyBorder="1" applyAlignment="1">
      <alignment horizontal="left" vertical="center" wrapText="1"/>
      <protection/>
    </xf>
    <xf numFmtId="0" fontId="53" fillId="37" borderId="14" xfId="35" applyFont="1" applyFill="1" applyBorder="1">
      <alignment/>
      <protection/>
    </xf>
    <xf numFmtId="0" fontId="52" fillId="35" borderId="50" xfId="35" applyFont="1" applyFill="1" applyBorder="1" applyAlignment="1" applyProtection="1">
      <alignment horizontal="center" vertical="center"/>
      <protection locked="0"/>
    </xf>
    <xf numFmtId="0" fontId="53" fillId="37" borderId="13" xfId="35" applyFont="1" applyFill="1" applyBorder="1">
      <alignment/>
      <protection/>
    </xf>
    <xf numFmtId="0" fontId="53" fillId="37" borderId="0" xfId="35" applyFont="1" applyFill="1">
      <alignment/>
      <protection/>
    </xf>
    <xf numFmtId="0" fontId="53" fillId="37" borderId="0" xfId="35" applyFont="1" applyFill="1" applyBorder="1">
      <alignment/>
      <protection/>
    </xf>
    <xf numFmtId="0" fontId="4" fillId="33" borderId="38" xfId="0" applyFont="1" applyFill="1" applyBorder="1" applyAlignment="1">
      <alignment horizontal="center" vertical="center"/>
    </xf>
    <xf numFmtId="0" fontId="70" fillId="37" borderId="38" xfId="33" applyFont="1" applyFill="1" applyBorder="1" applyAlignment="1">
      <alignment horizontal="center"/>
      <protection/>
    </xf>
    <xf numFmtId="0" fontId="53" fillId="37" borderId="14" xfId="33" applyFont="1" applyFill="1" applyBorder="1">
      <alignment/>
      <protection/>
    </xf>
    <xf numFmtId="0" fontId="53" fillId="37" borderId="0" xfId="33" applyFont="1" applyFill="1" applyBorder="1">
      <alignment/>
      <protection/>
    </xf>
    <xf numFmtId="0" fontId="53" fillId="37" borderId="13" xfId="33" applyFont="1" applyFill="1" applyBorder="1">
      <alignment/>
      <protection/>
    </xf>
    <xf numFmtId="0" fontId="53" fillId="0" borderId="0" xfId="33" applyFont="1">
      <alignment/>
      <protection/>
    </xf>
    <xf numFmtId="0" fontId="52" fillId="35" borderId="32" xfId="33" applyFont="1" applyFill="1" applyBorder="1" applyAlignment="1" applyProtection="1">
      <alignment horizontal="center" vertical="center"/>
      <protection locked="0"/>
    </xf>
    <xf numFmtId="0" fontId="52" fillId="37" borderId="0" xfId="33" applyFont="1" applyFill="1" applyBorder="1" applyAlignment="1" applyProtection="1">
      <alignment horizontal="center" vertical="center"/>
      <protection locked="0"/>
    </xf>
    <xf numFmtId="0" fontId="56" fillId="37" borderId="38" xfId="35" applyFont="1" applyFill="1" applyBorder="1" applyAlignment="1">
      <alignment vertical="center" wrapText="1"/>
      <protection/>
    </xf>
    <xf numFmtId="0" fontId="4" fillId="33" borderId="0" xfId="0" applyFont="1" applyFill="1" applyBorder="1" applyAlignment="1" applyProtection="1">
      <alignment horizontal="center" vertical="center"/>
      <protection locked="0"/>
    </xf>
    <xf numFmtId="0" fontId="71" fillId="33" borderId="0" xfId="0" applyFont="1" applyFill="1" applyBorder="1" applyAlignment="1" applyProtection="1">
      <alignment horizontal="center" vertical="center" wrapText="1" shrinkToFit="1"/>
      <protection hidden="1"/>
    </xf>
    <xf numFmtId="3" fontId="10" fillId="34" borderId="0" xfId="0" applyNumberFormat="1" applyFont="1" applyFill="1" applyAlignment="1">
      <alignment horizontal="center" vertical="center"/>
    </xf>
    <xf numFmtId="3" fontId="1" fillId="34" borderId="0" xfId="0" applyNumberFormat="1" applyFont="1" applyFill="1" applyAlignment="1">
      <alignment horizontal="center" vertical="center"/>
    </xf>
    <xf numFmtId="0" fontId="17" fillId="33" borderId="0" xfId="0" applyFont="1" applyFill="1" applyAlignment="1" applyProtection="1">
      <alignment horizontal="center" vertical="center"/>
      <protection hidden="1"/>
    </xf>
    <xf numFmtId="2" fontId="4" fillId="38" borderId="10" xfId="0" applyNumberFormat="1" applyFont="1" applyFill="1" applyBorder="1" applyAlignment="1" applyProtection="1">
      <alignment horizontal="center" vertical="center"/>
      <protection hidden="1"/>
    </xf>
    <xf numFmtId="0" fontId="5" fillId="0" borderId="0" xfId="0" applyFont="1" applyFill="1" applyBorder="1" applyAlignment="1">
      <alignment horizontal="center" vertical="center"/>
    </xf>
    <xf numFmtId="0" fontId="64" fillId="33" borderId="0" xfId="0" applyFont="1" applyFill="1" applyBorder="1" applyAlignment="1">
      <alignment horizontal="center" vertical="center"/>
    </xf>
    <xf numFmtId="0" fontId="64" fillId="33" borderId="51" xfId="0" applyFont="1" applyFill="1" applyBorder="1" applyAlignment="1">
      <alignment horizontal="center" vertical="center"/>
    </xf>
    <xf numFmtId="0" fontId="4" fillId="33" borderId="52" xfId="0" applyFont="1" applyFill="1" applyBorder="1" applyAlignment="1">
      <alignment horizontal="center" vertical="center"/>
    </xf>
    <xf numFmtId="0" fontId="4" fillId="0" borderId="0" xfId="0" applyFont="1" applyFill="1" applyBorder="1" applyAlignment="1">
      <alignment horizontal="center" vertical="center"/>
    </xf>
    <xf numFmtId="0" fontId="5" fillId="33" borderId="0" xfId="0" applyFont="1" applyFill="1" applyBorder="1" applyAlignment="1">
      <alignment horizontal="center" vertical="center" wrapText="1"/>
    </xf>
    <xf numFmtId="0" fontId="5" fillId="40" borderId="5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33" borderId="53" xfId="0" applyFont="1" applyFill="1" applyBorder="1" applyAlignment="1">
      <alignment horizontal="center" vertical="center"/>
    </xf>
    <xf numFmtId="0" fontId="4" fillId="33" borderId="54" xfId="0" applyFont="1" applyFill="1" applyBorder="1" applyAlignment="1" applyProtection="1">
      <alignment horizontal="center" vertical="center" wrapText="1"/>
      <protection locked="0"/>
    </xf>
    <xf numFmtId="0" fontId="4" fillId="33" borderId="32" xfId="0" applyFont="1" applyFill="1" applyBorder="1" applyAlignment="1" applyProtection="1">
      <alignment horizontal="center" vertical="center" wrapText="1"/>
      <protection locked="0"/>
    </xf>
    <xf numFmtId="0" fontId="4" fillId="33" borderId="43"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wrapText="1"/>
    </xf>
    <xf numFmtId="0" fontId="4" fillId="33" borderId="43" xfId="0" applyFont="1" applyFill="1" applyBorder="1" applyAlignment="1">
      <alignment horizontal="center" vertical="center"/>
    </xf>
    <xf numFmtId="0" fontId="4" fillId="33" borderId="32" xfId="0" applyFont="1" applyFill="1" applyBorder="1" applyAlignment="1">
      <alignment horizontal="center" vertical="center"/>
    </xf>
    <xf numFmtId="0" fontId="4" fillId="40" borderId="53" xfId="0" applyFont="1" applyFill="1" applyBorder="1" applyAlignment="1">
      <alignment horizontal="center" vertical="center" wrapText="1"/>
    </xf>
    <xf numFmtId="0" fontId="4" fillId="40" borderId="55" xfId="0" applyFont="1" applyFill="1" applyBorder="1" applyAlignment="1">
      <alignment horizontal="center" vertical="center" wrapText="1"/>
    </xf>
    <xf numFmtId="0" fontId="4" fillId="40" borderId="56" xfId="0" applyFont="1" applyFill="1" applyBorder="1" applyAlignment="1">
      <alignment horizontal="center" vertical="center" wrapText="1"/>
    </xf>
    <xf numFmtId="0" fontId="4" fillId="33" borderId="57" xfId="0" applyFont="1" applyFill="1" applyBorder="1" applyAlignment="1">
      <alignment horizontal="center" vertical="center"/>
    </xf>
    <xf numFmtId="0" fontId="4" fillId="33" borderId="58" xfId="0" applyFont="1" applyFill="1" applyBorder="1" applyAlignment="1">
      <alignment horizontal="center" vertical="center"/>
    </xf>
    <xf numFmtId="0" fontId="4" fillId="33" borderId="59" xfId="0" applyFont="1" applyFill="1" applyBorder="1" applyAlignment="1">
      <alignment horizontal="center" vertical="center"/>
    </xf>
    <xf numFmtId="0" fontId="4" fillId="33" borderId="60" xfId="0" applyFont="1" applyFill="1" applyBorder="1" applyAlignment="1">
      <alignment horizontal="center" vertical="center"/>
    </xf>
    <xf numFmtId="0" fontId="4" fillId="33" borderId="51" xfId="0" applyFont="1" applyFill="1" applyBorder="1" applyAlignment="1">
      <alignment horizontal="center" vertical="center"/>
    </xf>
    <xf numFmtId="0" fontId="4" fillId="33" borderId="61" xfId="0" applyFont="1" applyFill="1" applyBorder="1" applyAlignment="1">
      <alignment horizontal="center" vertical="center"/>
    </xf>
    <xf numFmtId="0" fontId="4" fillId="33" borderId="62" xfId="0" applyFont="1" applyFill="1" applyBorder="1" applyAlignment="1">
      <alignment horizontal="center" vertical="center"/>
    </xf>
    <xf numFmtId="0" fontId="5" fillId="40" borderId="32" xfId="0" applyFont="1" applyFill="1" applyBorder="1" applyAlignment="1">
      <alignment horizontal="center" vertical="center" wrapText="1"/>
    </xf>
    <xf numFmtId="0" fontId="4" fillId="33" borderId="37" xfId="0" applyFont="1" applyFill="1" applyBorder="1" applyAlignment="1" applyProtection="1">
      <alignment horizontal="center" vertical="center"/>
      <protection locked="0"/>
    </xf>
    <xf numFmtId="1" fontId="4" fillId="33" borderId="40" xfId="0" applyNumberFormat="1" applyFont="1" applyFill="1" applyBorder="1" applyAlignment="1" applyProtection="1">
      <alignment horizontal="center" vertical="center"/>
      <protection locked="0"/>
    </xf>
    <xf numFmtId="0" fontId="4" fillId="33" borderId="40" xfId="0" applyFont="1" applyFill="1" applyBorder="1" applyAlignment="1" applyProtection="1">
      <alignment horizontal="center" vertical="center"/>
      <protection locked="0"/>
    </xf>
    <xf numFmtId="3" fontId="4" fillId="33" borderId="40" xfId="0" applyNumberFormat="1" applyFont="1" applyFill="1" applyBorder="1" applyAlignment="1" applyProtection="1">
      <alignment horizontal="center" vertical="center"/>
      <protection locked="0"/>
    </xf>
    <xf numFmtId="0" fontId="4" fillId="35" borderId="32" xfId="0" applyFont="1" applyFill="1" applyBorder="1" applyAlignment="1" applyProtection="1">
      <alignment horizontal="center" vertical="center"/>
      <protection locked="0"/>
    </xf>
    <xf numFmtId="0" fontId="5" fillId="33" borderId="30" xfId="0" applyFont="1" applyFill="1" applyBorder="1" applyAlignment="1">
      <alignment horizontal="left" vertical="center"/>
    </xf>
    <xf numFmtId="0" fontId="5" fillId="33" borderId="63" xfId="0" applyFont="1" applyFill="1" applyBorder="1" applyAlignment="1">
      <alignment horizontal="center" vertical="center"/>
    </xf>
    <xf numFmtId="0" fontId="5" fillId="33" borderId="64" xfId="0" applyFont="1" applyFill="1" applyBorder="1" applyAlignment="1">
      <alignment horizontal="center" vertical="center"/>
    </xf>
    <xf numFmtId="205" fontId="4" fillId="33" borderId="40" xfId="0" applyNumberFormat="1" applyFont="1" applyFill="1" applyBorder="1" applyAlignment="1" applyProtection="1">
      <alignment horizontal="center" vertical="center"/>
      <protection locked="0"/>
    </xf>
    <xf numFmtId="204" fontId="4" fillId="33" borderId="40" xfId="0" applyNumberFormat="1" applyFont="1" applyFill="1" applyBorder="1" applyAlignment="1" applyProtection="1">
      <alignment horizontal="center" vertical="center"/>
      <protection locked="0"/>
    </xf>
    <xf numFmtId="0" fontId="64" fillId="33" borderId="37" xfId="0" applyFont="1" applyFill="1" applyBorder="1" applyAlignment="1">
      <alignment horizontal="center" vertical="center"/>
    </xf>
    <xf numFmtId="0" fontId="4" fillId="40" borderId="37" xfId="0" applyFont="1" applyFill="1" applyBorder="1" applyAlignment="1">
      <alignment horizontal="center" vertical="center" wrapText="1"/>
    </xf>
    <xf numFmtId="0" fontId="4" fillId="40" borderId="65" xfId="0" applyFont="1" applyFill="1" applyBorder="1" applyAlignment="1">
      <alignment horizontal="center" vertical="center" wrapText="1"/>
    </xf>
    <xf numFmtId="0" fontId="5" fillId="40" borderId="43"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4" fillId="33" borderId="66" xfId="0" applyFont="1" applyFill="1" applyBorder="1" applyAlignment="1">
      <alignment horizontal="center" vertical="center"/>
    </xf>
    <xf numFmtId="0" fontId="4" fillId="33" borderId="67" xfId="0" applyFont="1" applyFill="1" applyBorder="1" applyAlignment="1">
      <alignment horizontal="center" vertical="center"/>
    </xf>
    <xf numFmtId="0" fontId="4" fillId="33" borderId="53" xfId="0" applyFont="1" applyFill="1" applyBorder="1" applyAlignment="1">
      <alignment horizontal="center" vertical="center" wrapText="1"/>
    </xf>
    <xf numFmtId="0" fontId="5" fillId="40" borderId="68" xfId="0" applyFont="1" applyFill="1" applyBorder="1" applyAlignment="1" applyProtection="1">
      <alignment horizontal="center" vertical="center" wrapText="1"/>
      <protection locked="0"/>
    </xf>
    <xf numFmtId="0" fontId="0" fillId="0" borderId="0" xfId="0" applyAlignment="1">
      <alignment wrapText="1"/>
    </xf>
    <xf numFmtId="0" fontId="75" fillId="0" borderId="0" xfId="36" applyFont="1" applyAlignment="1">
      <alignment vertical="center"/>
      <protection/>
    </xf>
    <xf numFmtId="0" fontId="76" fillId="0" borderId="0" xfId="36" applyFont="1" applyAlignment="1">
      <alignment vertical="center"/>
      <protection/>
    </xf>
    <xf numFmtId="0" fontId="77" fillId="0" borderId="69" xfId="36" applyFont="1" applyBorder="1" applyAlignment="1">
      <alignment horizontal="center" vertical="center"/>
      <protection/>
    </xf>
    <xf numFmtId="0" fontId="77" fillId="0" borderId="70" xfId="36" applyFont="1" applyBorder="1" applyAlignment="1">
      <alignment horizontal="center" vertical="center"/>
      <protection/>
    </xf>
    <xf numFmtId="0" fontId="77" fillId="0" borderId="71" xfId="36" applyFont="1" applyBorder="1" applyAlignment="1">
      <alignment horizontal="center" vertical="center"/>
      <protection/>
    </xf>
    <xf numFmtId="0" fontId="77" fillId="0" borderId="72" xfId="36" applyFont="1" applyBorder="1" applyAlignment="1">
      <alignment horizontal="center" vertical="center"/>
      <protection/>
    </xf>
    <xf numFmtId="0" fontId="77" fillId="0" borderId="0" xfId="36" applyFont="1" applyAlignment="1">
      <alignment horizontal="center" vertical="center"/>
      <protection/>
    </xf>
    <xf numFmtId="0" fontId="76" fillId="0" borderId="73" xfId="36" applyFont="1" applyBorder="1" applyAlignment="1">
      <alignment horizontal="center" vertical="center" wrapText="1"/>
      <protection/>
    </xf>
    <xf numFmtId="0" fontId="76" fillId="0" borderId="0" xfId="36" applyFont="1" applyAlignment="1">
      <alignment vertical="center" wrapText="1"/>
      <protection/>
    </xf>
    <xf numFmtId="0" fontId="76" fillId="0" borderId="74" xfId="36" applyFont="1" applyBorder="1" applyAlignment="1">
      <alignment vertical="center"/>
      <protection/>
    </xf>
    <xf numFmtId="0" fontId="76" fillId="0" borderId="74" xfId="36" applyFont="1" applyBorder="1" applyAlignment="1">
      <alignment horizontal="center" vertical="center" wrapText="1"/>
      <protection/>
    </xf>
    <xf numFmtId="0" fontId="76" fillId="0" borderId="0" xfId="36" applyFont="1" applyBorder="1" applyAlignment="1">
      <alignment vertical="center"/>
      <protection/>
    </xf>
    <xf numFmtId="0" fontId="77" fillId="0" borderId="75" xfId="36" applyFont="1" applyBorder="1" applyAlignment="1">
      <alignment horizontal="left" vertical="center" wrapText="1"/>
      <protection/>
    </xf>
    <xf numFmtId="0" fontId="76" fillId="0" borderId="50" xfId="36" applyFont="1" applyBorder="1" applyAlignment="1">
      <alignment vertical="center" wrapText="1"/>
      <protection/>
    </xf>
    <xf numFmtId="0" fontId="76" fillId="0" borderId="73" xfId="36" applyFont="1" applyBorder="1" applyAlignment="1">
      <alignment vertical="center" wrapText="1"/>
      <protection/>
    </xf>
    <xf numFmtId="0" fontId="77" fillId="0" borderId="76" xfId="36" applyFont="1" applyBorder="1" applyAlignment="1">
      <alignment horizontal="left" vertical="center" wrapText="1"/>
      <protection/>
    </xf>
    <xf numFmtId="0" fontId="76" fillId="0" borderId="77" xfId="36" applyFont="1" applyBorder="1" applyAlignment="1">
      <alignment vertical="center" wrapText="1"/>
      <protection/>
    </xf>
    <xf numFmtId="0" fontId="76" fillId="0" borderId="78" xfId="36" applyFont="1" applyBorder="1" applyAlignment="1">
      <alignment vertical="center" wrapText="1"/>
      <protection/>
    </xf>
    <xf numFmtId="0" fontId="79" fillId="0" borderId="0" xfId="0" applyFont="1" applyAlignment="1">
      <alignment vertical="top" wrapText="1"/>
    </xf>
    <xf numFmtId="0" fontId="79" fillId="0" borderId="0" xfId="0" applyFont="1" applyAlignment="1">
      <alignment horizontal="right" vertical="top" wrapText="1"/>
    </xf>
    <xf numFmtId="0" fontId="80" fillId="0" borderId="0" xfId="0" applyFont="1" applyAlignment="1">
      <alignment horizontal="left"/>
    </xf>
    <xf numFmtId="0" fontId="78" fillId="0" borderId="50" xfId="0" applyFont="1" applyBorder="1" applyAlignment="1">
      <alignment horizontal="left" vertical="top" wrapText="1"/>
    </xf>
    <xf numFmtId="0" fontId="78" fillId="0" borderId="79" xfId="0" applyFont="1" applyBorder="1" applyAlignment="1">
      <alignment horizontal="left" vertical="top" wrapText="1"/>
    </xf>
    <xf numFmtId="0" fontId="78" fillId="0" borderId="80" xfId="0" applyFont="1" applyBorder="1" applyAlignment="1">
      <alignment horizontal="left" vertical="top" wrapText="1"/>
    </xf>
    <xf numFmtId="0" fontId="85" fillId="0" borderId="0" xfId="0" applyFont="1" applyBorder="1" applyAlignment="1">
      <alignment wrapText="1"/>
    </xf>
    <xf numFmtId="0" fontId="85" fillId="0" borderId="0" xfId="0" applyFont="1" applyAlignment="1">
      <alignment wrapText="1"/>
    </xf>
    <xf numFmtId="0" fontId="86" fillId="0" borderId="0" xfId="0" applyFont="1" applyBorder="1" applyAlignment="1">
      <alignment horizontal="center" vertical="top" wrapText="1"/>
    </xf>
    <xf numFmtId="0" fontId="87" fillId="0" borderId="0" xfId="0" applyFont="1" applyBorder="1" applyAlignment="1">
      <alignment horizontal="center" vertical="top" wrapText="1"/>
    </xf>
    <xf numFmtId="0" fontId="87" fillId="0" borderId="0" xfId="0" applyFont="1" applyBorder="1" applyAlignment="1">
      <alignment vertical="top" wrapText="1"/>
    </xf>
    <xf numFmtId="0" fontId="88" fillId="0" borderId="0" xfId="0" applyFont="1" applyBorder="1" applyAlignment="1">
      <alignment horizontal="center" vertical="top" wrapText="1"/>
    </xf>
    <xf numFmtId="0" fontId="88" fillId="0" borderId="0" xfId="0" applyFont="1" applyBorder="1" applyAlignment="1">
      <alignment vertical="top" wrapText="1"/>
    </xf>
    <xf numFmtId="0" fontId="89" fillId="0" borderId="0" xfId="0" applyFont="1" applyAlignment="1">
      <alignment horizontal="justify" wrapText="1"/>
    </xf>
    <xf numFmtId="0" fontId="77" fillId="0" borderId="0" xfId="36" applyFont="1" applyBorder="1" applyAlignment="1">
      <alignment horizontal="left" vertical="center" wrapText="1"/>
      <protection/>
    </xf>
    <xf numFmtId="0" fontId="76" fillId="0" borderId="0" xfId="36" applyFont="1" applyBorder="1" applyAlignment="1">
      <alignment horizontal="center" vertical="center" wrapText="1"/>
      <protection/>
    </xf>
    <xf numFmtId="0" fontId="76" fillId="0" borderId="0" xfId="36" applyFont="1" applyBorder="1" applyAlignment="1">
      <alignment vertical="center" wrapText="1"/>
      <protection/>
    </xf>
    <xf numFmtId="0" fontId="76" fillId="0" borderId="0" xfId="36" applyFont="1" applyBorder="1" applyAlignment="1">
      <alignment vertical="center" wrapText="1"/>
      <protection/>
    </xf>
    <xf numFmtId="0" fontId="91" fillId="0" borderId="0" xfId="36" applyFont="1" applyBorder="1" applyAlignment="1">
      <alignment horizontal="left" vertical="center"/>
      <protection/>
    </xf>
    <xf numFmtId="0" fontId="92" fillId="0" borderId="0" xfId="36" applyFont="1" applyBorder="1" applyAlignment="1">
      <alignment vertical="center"/>
      <protection/>
    </xf>
    <xf numFmtId="0" fontId="32" fillId="34" borderId="0" xfId="0" applyFont="1" applyFill="1" applyAlignment="1">
      <alignment horizontal="center" vertical="center"/>
    </xf>
    <xf numFmtId="3" fontId="5" fillId="33" borderId="0" xfId="0" applyNumberFormat="1" applyFont="1" applyFill="1" applyBorder="1" applyAlignment="1">
      <alignment/>
    </xf>
    <xf numFmtId="0" fontId="76" fillId="0" borderId="81" xfId="36" applyFont="1" applyBorder="1" applyAlignment="1">
      <alignment vertical="center"/>
      <protection/>
    </xf>
    <xf numFmtId="0" fontId="76" fillId="0" borderId="81" xfId="36" applyFont="1" applyBorder="1" applyAlignment="1">
      <alignment vertical="center" wrapText="1"/>
      <protection/>
    </xf>
    <xf numFmtId="0" fontId="76" fillId="0" borderId="81" xfId="36" applyFont="1" applyBorder="1" applyAlignment="1">
      <alignment horizontal="center" vertical="center" wrapText="1"/>
      <protection/>
    </xf>
    <xf numFmtId="0" fontId="76" fillId="0" borderId="82" xfId="36" applyFont="1" applyBorder="1" applyAlignment="1">
      <alignment vertical="center"/>
      <protection/>
    </xf>
    <xf numFmtId="0" fontId="76" fillId="0" borderId="82" xfId="36" applyFont="1" applyBorder="1" applyAlignment="1">
      <alignment vertical="center" wrapText="1"/>
      <protection/>
    </xf>
    <xf numFmtId="0" fontId="76" fillId="0" borderId="82" xfId="36" applyFont="1" applyBorder="1" applyAlignment="1">
      <alignment horizontal="center" vertical="center" wrapText="1"/>
      <protection/>
    </xf>
    <xf numFmtId="0" fontId="76" fillId="0" borderId="83" xfId="36" applyFont="1" applyBorder="1" applyAlignment="1">
      <alignment vertical="center" wrapText="1"/>
      <protection/>
    </xf>
    <xf numFmtId="0" fontId="76" fillId="0" borderId="74" xfId="36" applyFont="1" applyBorder="1" applyAlignment="1">
      <alignment vertical="center" wrapText="1"/>
      <protection/>
    </xf>
    <xf numFmtId="0" fontId="76" fillId="0" borderId="79" xfId="36" applyFont="1" applyBorder="1" applyAlignment="1">
      <alignment vertical="center"/>
      <protection/>
    </xf>
    <xf numFmtId="1" fontId="45" fillId="33" borderId="0" xfId="0" applyNumberFormat="1" applyFont="1" applyFill="1" applyBorder="1" applyAlignment="1">
      <alignment horizontal="center" vertical="center" wrapText="1"/>
    </xf>
    <xf numFmtId="3" fontId="50" fillId="33" borderId="14" xfId="0" applyNumberFormat="1" applyFont="1" applyFill="1" applyBorder="1" applyAlignment="1">
      <alignment horizontal="center" vertical="center"/>
    </xf>
    <xf numFmtId="3" fontId="50" fillId="33" borderId="0" xfId="0" applyNumberFormat="1" applyFont="1" applyFill="1" applyBorder="1" applyAlignment="1">
      <alignment horizontal="center" vertical="center"/>
    </xf>
    <xf numFmtId="3" fontId="50" fillId="33" borderId="13" xfId="0" applyNumberFormat="1" applyFont="1" applyFill="1" applyBorder="1" applyAlignment="1">
      <alignment horizontal="center" vertical="center"/>
    </xf>
    <xf numFmtId="3" fontId="5" fillId="41" borderId="0" xfId="0" applyNumberFormat="1" applyFont="1" applyFill="1" applyAlignment="1" applyProtection="1">
      <alignment horizontal="center" vertical="center"/>
      <protection locked="0"/>
    </xf>
    <xf numFmtId="3" fontId="5" fillId="41" borderId="0" xfId="0" applyNumberFormat="1" applyFont="1" applyFill="1" applyBorder="1" applyAlignment="1" applyProtection="1">
      <alignment horizontal="center" vertical="center"/>
      <protection locked="0"/>
    </xf>
    <xf numFmtId="0" fontId="0" fillId="41" borderId="12" xfId="0" applyFill="1" applyBorder="1" applyAlignment="1" applyProtection="1">
      <alignment/>
      <protection locked="0"/>
    </xf>
    <xf numFmtId="3" fontId="1" fillId="37" borderId="39" xfId="0" applyNumberFormat="1" applyFont="1" applyFill="1" applyBorder="1" applyAlignment="1" applyProtection="1">
      <alignment horizontal="left" vertical="center"/>
      <protection locked="0"/>
    </xf>
    <xf numFmtId="3" fontId="1" fillId="37" borderId="31" xfId="0" applyNumberFormat="1" applyFont="1" applyFill="1" applyBorder="1" applyAlignment="1" applyProtection="1">
      <alignment horizontal="left" vertical="center"/>
      <protection locked="0"/>
    </xf>
    <xf numFmtId="3" fontId="4" fillId="35" borderId="0" xfId="0" applyNumberFormat="1" applyFont="1" applyFill="1" applyBorder="1" applyAlignment="1" applyProtection="1">
      <alignment horizontal="center" vertical="center"/>
      <protection locked="0"/>
    </xf>
    <xf numFmtId="3" fontId="33" fillId="33" borderId="0" xfId="0" applyNumberFormat="1" applyFont="1" applyFill="1" applyBorder="1" applyAlignment="1" applyProtection="1">
      <alignment horizontal="center" vertical="center"/>
      <protection locked="0"/>
    </xf>
    <xf numFmtId="204" fontId="4" fillId="35" borderId="32" xfId="0" applyNumberFormat="1" applyFont="1" applyFill="1" applyBorder="1" applyAlignment="1" applyProtection="1">
      <alignment horizontal="center" vertical="center"/>
      <protection locked="0"/>
    </xf>
    <xf numFmtId="3" fontId="10" fillId="33" borderId="0" xfId="0" applyNumberFormat="1" applyFont="1" applyFill="1" applyAlignment="1">
      <alignment/>
    </xf>
    <xf numFmtId="3" fontId="13" fillId="33" borderId="0" xfId="0" applyNumberFormat="1" applyFont="1" applyFill="1" applyBorder="1" applyAlignment="1">
      <alignment/>
    </xf>
    <xf numFmtId="3" fontId="14" fillId="33" borderId="0" xfId="0" applyNumberFormat="1" applyFont="1" applyFill="1" applyBorder="1" applyAlignment="1">
      <alignment/>
    </xf>
    <xf numFmtId="3" fontId="10" fillId="33" borderId="0" xfId="0" applyNumberFormat="1" applyFont="1" applyFill="1" applyBorder="1" applyAlignment="1">
      <alignment/>
    </xf>
    <xf numFmtId="3" fontId="10" fillId="33" borderId="13" xfId="0" applyNumberFormat="1" applyFont="1" applyFill="1" applyBorder="1" applyAlignment="1">
      <alignment/>
    </xf>
    <xf numFmtId="3" fontId="36" fillId="33" borderId="0" xfId="0" applyNumberFormat="1" applyFont="1" applyFill="1" applyBorder="1" applyAlignment="1">
      <alignment/>
    </xf>
    <xf numFmtId="3" fontId="37" fillId="33" borderId="0" xfId="0" applyNumberFormat="1" applyFont="1" applyFill="1" applyBorder="1" applyAlignment="1">
      <alignment/>
    </xf>
    <xf numFmtId="3" fontId="5" fillId="33" borderId="13" xfId="0" applyNumberFormat="1" applyFont="1" applyFill="1" applyBorder="1" applyAlignment="1">
      <alignment/>
    </xf>
    <xf numFmtId="3" fontId="5" fillId="33" borderId="0" xfId="0" applyNumberFormat="1" applyFont="1" applyFill="1" applyAlignment="1">
      <alignment/>
    </xf>
    <xf numFmtId="3" fontId="11" fillId="33" borderId="0" xfId="0" applyNumberFormat="1" applyFont="1" applyFill="1" applyBorder="1" applyAlignment="1">
      <alignment horizontal="center" vertical="center"/>
    </xf>
    <xf numFmtId="3" fontId="1" fillId="33" borderId="0" xfId="0" applyNumberFormat="1" applyFont="1" applyFill="1" applyBorder="1" applyAlignment="1">
      <alignment/>
    </xf>
    <xf numFmtId="3" fontId="1" fillId="33" borderId="13" xfId="0" applyNumberFormat="1" applyFont="1" applyFill="1" applyBorder="1" applyAlignment="1">
      <alignment/>
    </xf>
    <xf numFmtId="3" fontId="1" fillId="33" borderId="0" xfId="0" applyNumberFormat="1" applyFont="1" applyFill="1" applyAlignment="1">
      <alignment/>
    </xf>
    <xf numFmtId="3" fontId="9" fillId="33" borderId="0" xfId="0" applyNumberFormat="1" applyFont="1" applyFill="1" applyAlignment="1">
      <alignment/>
    </xf>
    <xf numFmtId="3" fontId="12" fillId="33" borderId="0" xfId="0" applyNumberFormat="1" applyFont="1" applyFill="1" applyAlignment="1">
      <alignment horizontal="left" vertical="center"/>
    </xf>
    <xf numFmtId="3" fontId="5" fillId="33" borderId="22" xfId="0" applyNumberFormat="1" applyFont="1" applyFill="1" applyBorder="1" applyAlignment="1">
      <alignment/>
    </xf>
    <xf numFmtId="3" fontId="5" fillId="33" borderId="23" xfId="0" applyNumberFormat="1" applyFont="1" applyFill="1" applyBorder="1" applyAlignment="1">
      <alignment/>
    </xf>
    <xf numFmtId="0" fontId="0" fillId="33" borderId="14" xfId="0" applyFill="1" applyBorder="1" applyAlignment="1">
      <alignment vertical="top"/>
    </xf>
    <xf numFmtId="0" fontId="0" fillId="33" borderId="0" xfId="0" applyFill="1" applyBorder="1" applyAlignment="1">
      <alignment vertical="top"/>
    </xf>
    <xf numFmtId="3" fontId="5" fillId="33" borderId="0" xfId="0" applyNumberFormat="1" applyFont="1" applyFill="1" applyAlignment="1">
      <alignment wrapText="1"/>
    </xf>
    <xf numFmtId="3" fontId="10" fillId="33" borderId="14" xfId="0" applyNumberFormat="1" applyFont="1" applyFill="1" applyBorder="1" applyAlignment="1">
      <alignment/>
    </xf>
    <xf numFmtId="3" fontId="5" fillId="33" borderId="14" xfId="0" applyNumberFormat="1" applyFont="1" applyFill="1" applyBorder="1" applyAlignment="1">
      <alignment/>
    </xf>
    <xf numFmtId="3" fontId="1" fillId="33" borderId="14" xfId="0" applyNumberFormat="1" applyFont="1" applyFill="1" applyBorder="1" applyAlignment="1">
      <alignment/>
    </xf>
    <xf numFmtId="3" fontId="9" fillId="33" borderId="14" xfId="0" applyNumberFormat="1" applyFont="1" applyFill="1" applyBorder="1" applyAlignment="1">
      <alignment/>
    </xf>
    <xf numFmtId="3" fontId="5" fillId="33" borderId="14" xfId="0" applyNumberFormat="1" applyFont="1" applyFill="1" applyBorder="1" applyAlignment="1">
      <alignment wrapText="1"/>
    </xf>
    <xf numFmtId="3" fontId="5" fillId="33" borderId="30" xfId="0" applyNumberFormat="1" applyFont="1" applyFill="1" applyBorder="1" applyAlignment="1">
      <alignment/>
    </xf>
    <xf numFmtId="3" fontId="36" fillId="33" borderId="14" xfId="0" applyNumberFormat="1" applyFont="1" applyFill="1" applyBorder="1" applyAlignment="1">
      <alignment/>
    </xf>
    <xf numFmtId="3" fontId="4" fillId="33" borderId="30" xfId="0" applyNumberFormat="1" applyFont="1" applyFill="1" applyBorder="1" applyAlignment="1">
      <alignment horizontal="center" vertical="center"/>
    </xf>
    <xf numFmtId="3" fontId="36" fillId="33" borderId="13" xfId="0" applyNumberFormat="1" applyFont="1" applyFill="1" applyBorder="1" applyAlignment="1">
      <alignment/>
    </xf>
    <xf numFmtId="0" fontId="0" fillId="33" borderId="0" xfId="0" applyFill="1" applyBorder="1" applyAlignment="1">
      <alignment horizontal="center" vertical="center"/>
    </xf>
    <xf numFmtId="0" fontId="0" fillId="33" borderId="13" xfId="0" applyFill="1" applyBorder="1" applyAlignment="1">
      <alignment horizontal="center" vertical="center"/>
    </xf>
    <xf numFmtId="0" fontId="0" fillId="33" borderId="0" xfId="0" applyFill="1" applyBorder="1" applyAlignment="1">
      <alignment horizontal="center" vertical="center" wrapText="1"/>
    </xf>
    <xf numFmtId="0" fontId="40" fillId="0" borderId="0" xfId="0" applyFont="1" applyBorder="1" applyAlignment="1">
      <alignment horizontal="center" vertical="center"/>
    </xf>
    <xf numFmtId="3" fontId="5" fillId="33" borderId="14" xfId="0" applyNumberFormat="1" applyFont="1" applyFill="1" applyBorder="1" applyAlignment="1" applyProtection="1">
      <alignment horizontal="center" vertical="center"/>
      <protection locked="0"/>
    </xf>
    <xf numFmtId="0" fontId="0" fillId="33" borderId="13" xfId="0" applyFill="1" applyBorder="1" applyAlignment="1">
      <alignment vertical="top"/>
    </xf>
    <xf numFmtId="0" fontId="0" fillId="33" borderId="13" xfId="0" applyFill="1" applyBorder="1" applyAlignment="1">
      <alignment/>
    </xf>
    <xf numFmtId="3" fontId="10" fillId="33" borderId="15" xfId="0" applyNumberFormat="1" applyFont="1" applyFill="1" applyBorder="1" applyAlignment="1">
      <alignment/>
    </xf>
    <xf numFmtId="3" fontId="25" fillId="33" borderId="13" xfId="0" applyNumberFormat="1" applyFont="1" applyFill="1" applyBorder="1" applyAlignment="1">
      <alignment/>
    </xf>
    <xf numFmtId="3" fontId="9" fillId="33" borderId="13" xfId="0" applyNumberFormat="1" applyFont="1" applyFill="1" applyBorder="1" applyAlignment="1">
      <alignment/>
    </xf>
    <xf numFmtId="3" fontId="12" fillId="33" borderId="13" xfId="0" applyNumberFormat="1" applyFont="1" applyFill="1" applyBorder="1" applyAlignment="1">
      <alignment horizontal="left" vertical="center"/>
    </xf>
    <xf numFmtId="0" fontId="4" fillId="33" borderId="22" xfId="0" applyFont="1" applyFill="1" applyBorder="1" applyAlignment="1">
      <alignment horizontal="center" vertical="center"/>
    </xf>
    <xf numFmtId="0" fontId="4" fillId="39" borderId="0" xfId="0" applyFont="1" applyFill="1" applyBorder="1" applyAlignment="1">
      <alignment horizontal="center" vertical="center"/>
    </xf>
    <xf numFmtId="3" fontId="3" fillId="33" borderId="0" xfId="0" applyNumberFormat="1" applyFont="1" applyFill="1" applyBorder="1" applyAlignment="1" applyProtection="1">
      <alignment horizontal="center" vertical="center"/>
      <protection locked="0"/>
    </xf>
    <xf numFmtId="3" fontId="4" fillId="34" borderId="17" xfId="0" applyNumberFormat="1" applyFont="1" applyFill="1" applyBorder="1" applyAlignment="1">
      <alignment horizontal="center" vertical="center"/>
    </xf>
    <xf numFmtId="4" fontId="4" fillId="33" borderId="16" xfId="0" applyNumberFormat="1" applyFont="1" applyFill="1" applyBorder="1" applyAlignment="1" applyProtection="1">
      <alignment horizontal="center" vertical="center"/>
      <protection locked="0"/>
    </xf>
    <xf numFmtId="4" fontId="4" fillId="33" borderId="15" xfId="0" applyNumberFormat="1" applyFont="1" applyFill="1" applyBorder="1" applyAlignment="1" applyProtection="1">
      <alignment horizontal="center" vertical="center"/>
      <protection locked="0"/>
    </xf>
    <xf numFmtId="0" fontId="0" fillId="33" borderId="30" xfId="0" applyFill="1" applyBorder="1" applyAlignment="1">
      <alignment vertical="center"/>
    </xf>
    <xf numFmtId="0" fontId="0" fillId="33" borderId="22" xfId="0" applyFill="1" applyBorder="1" applyAlignment="1">
      <alignment vertical="center"/>
    </xf>
    <xf numFmtId="0" fontId="11" fillId="39" borderId="16" xfId="0" applyFont="1" applyFill="1" applyBorder="1" applyAlignment="1">
      <alignment horizontal="center" vertical="center"/>
    </xf>
    <xf numFmtId="0" fontId="11" fillId="39" borderId="14" xfId="0" applyFont="1" applyFill="1" applyBorder="1" applyAlignment="1">
      <alignment horizontal="center" vertical="center"/>
    </xf>
    <xf numFmtId="0" fontId="11" fillId="39" borderId="0" xfId="0" applyFont="1" applyFill="1" applyBorder="1" applyAlignment="1">
      <alignment horizontal="center" vertical="center"/>
    </xf>
    <xf numFmtId="3" fontId="4" fillId="33" borderId="84" xfId="0" applyNumberFormat="1" applyFont="1" applyFill="1" applyBorder="1" applyAlignment="1">
      <alignment horizontal="center" vertical="center"/>
    </xf>
    <xf numFmtId="3" fontId="4" fillId="33" borderId="85" xfId="0" applyNumberFormat="1" applyFont="1" applyFill="1" applyBorder="1" applyAlignment="1">
      <alignment horizontal="center" vertical="center"/>
    </xf>
    <xf numFmtId="4" fontId="5" fillId="33" borderId="86" xfId="0" applyNumberFormat="1" applyFont="1" applyFill="1" applyBorder="1" applyAlignment="1">
      <alignment horizontal="center" vertical="center"/>
    </xf>
    <xf numFmtId="4" fontId="4" fillId="33" borderId="87" xfId="0" applyNumberFormat="1" applyFont="1" applyFill="1" applyBorder="1" applyAlignment="1">
      <alignment horizontal="center" vertical="center"/>
    </xf>
    <xf numFmtId="3" fontId="4" fillId="33" borderId="88" xfId="0" applyNumberFormat="1" applyFont="1" applyFill="1" applyBorder="1" applyAlignment="1">
      <alignment horizontal="center" vertical="center"/>
    </xf>
    <xf numFmtId="3" fontId="4" fillId="34" borderId="10" xfId="0" applyNumberFormat="1" applyFont="1" applyFill="1" applyBorder="1" applyAlignment="1" applyProtection="1">
      <alignment horizontal="center" vertical="center"/>
      <protection/>
    </xf>
    <xf numFmtId="0" fontId="39" fillId="37" borderId="0" xfId="0" applyFont="1" applyFill="1" applyBorder="1" applyAlignment="1" applyProtection="1">
      <alignment horizontal="center" vertical="center" wrapText="1"/>
      <protection/>
    </xf>
    <xf numFmtId="3" fontId="8" fillId="37" borderId="0" xfId="0" applyNumberFormat="1"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3" fontId="9" fillId="33" borderId="0" xfId="0" applyNumberFormat="1" applyFont="1" applyFill="1" applyBorder="1" applyAlignment="1" applyProtection="1">
      <alignment horizontal="left" vertical="center"/>
      <protection/>
    </xf>
    <xf numFmtId="3" fontId="14" fillId="33" borderId="0" xfId="0" applyNumberFormat="1" applyFont="1" applyFill="1" applyBorder="1" applyAlignment="1" applyProtection="1">
      <alignment/>
      <protection/>
    </xf>
    <xf numFmtId="3" fontId="10" fillId="33" borderId="0" xfId="0" applyNumberFormat="1" applyFont="1" applyFill="1" applyBorder="1" applyAlignment="1" applyProtection="1">
      <alignment/>
      <protection/>
    </xf>
    <xf numFmtId="3" fontId="4" fillId="33" borderId="0" xfId="0" applyNumberFormat="1" applyFont="1" applyFill="1" applyBorder="1" applyAlignment="1" applyProtection="1">
      <alignment/>
      <protection/>
    </xf>
    <xf numFmtId="3" fontId="4" fillId="33" borderId="0" xfId="0" applyNumberFormat="1" applyFont="1" applyFill="1" applyBorder="1" applyAlignment="1" applyProtection="1">
      <alignment horizontal="center" vertical="center"/>
      <protection/>
    </xf>
    <xf numFmtId="3" fontId="5" fillId="33" borderId="0" xfId="0" applyNumberFormat="1" applyFont="1" applyFill="1" applyBorder="1" applyAlignment="1" applyProtection="1">
      <alignment/>
      <protection/>
    </xf>
    <xf numFmtId="3" fontId="8" fillId="33" borderId="0" xfId="0" applyNumberFormat="1" applyFont="1" applyFill="1" applyBorder="1" applyAlignment="1" applyProtection="1" quotePrefix="1">
      <alignment horizontal="center" vertical="center"/>
      <protection/>
    </xf>
    <xf numFmtId="3" fontId="8" fillId="37" borderId="0" xfId="0" applyNumberFormat="1" applyFont="1" applyFill="1" applyBorder="1" applyAlignment="1" applyProtection="1" quotePrefix="1">
      <alignment horizontal="center" vertical="center"/>
      <protection/>
    </xf>
    <xf numFmtId="3" fontId="4" fillId="37" borderId="0" xfId="0" applyNumberFormat="1" applyFont="1" applyFill="1" applyBorder="1" applyAlignment="1" applyProtection="1">
      <alignment horizontal="center" vertical="center"/>
      <protection/>
    </xf>
    <xf numFmtId="3" fontId="11" fillId="33" borderId="14" xfId="0" applyNumberFormat="1" applyFont="1" applyFill="1" applyBorder="1" applyAlignment="1" applyProtection="1">
      <alignment horizontal="center" vertical="center"/>
      <protection/>
    </xf>
    <xf numFmtId="3" fontId="4" fillId="33" borderId="14" xfId="0" applyNumberFormat="1" applyFont="1" applyFill="1" applyBorder="1" applyAlignment="1" applyProtection="1">
      <alignment horizontal="center" vertical="center"/>
      <protection/>
    </xf>
    <xf numFmtId="3" fontId="97" fillId="33" borderId="0" xfId="0" applyNumberFormat="1" applyFont="1" applyFill="1" applyBorder="1" applyAlignment="1" applyProtection="1">
      <alignment horizontal="left" vertical="center"/>
      <protection/>
    </xf>
    <xf numFmtId="3" fontId="98" fillId="33" borderId="0" xfId="0" applyNumberFormat="1" applyFont="1" applyFill="1" applyBorder="1" applyAlignment="1" applyProtection="1">
      <alignment/>
      <protection/>
    </xf>
    <xf numFmtId="3" fontId="96" fillId="33" borderId="0" xfId="0" applyNumberFormat="1" applyFont="1" applyFill="1" applyBorder="1" applyAlignment="1" applyProtection="1">
      <alignment horizontal="left" vertical="center"/>
      <protection/>
    </xf>
    <xf numFmtId="3" fontId="97" fillId="33" borderId="0" xfId="0" applyNumberFormat="1" applyFont="1" applyFill="1" applyBorder="1" applyAlignment="1" applyProtection="1">
      <alignment vertical="center"/>
      <protection/>
    </xf>
    <xf numFmtId="3" fontId="98" fillId="33" borderId="0" xfId="0" applyNumberFormat="1" applyFont="1" applyFill="1" applyBorder="1" applyAlignment="1" applyProtection="1">
      <alignment horizontal="left" vertical="center"/>
      <protection/>
    </xf>
    <xf numFmtId="3" fontId="4" fillId="33" borderId="22" xfId="0" applyNumberFormat="1" applyFont="1" applyFill="1" applyBorder="1" applyAlignment="1" applyProtection="1">
      <alignment vertical="center"/>
      <protection locked="0"/>
    </xf>
    <xf numFmtId="3" fontId="4" fillId="33" borderId="22" xfId="0" applyNumberFormat="1" applyFont="1" applyFill="1" applyBorder="1" applyAlignment="1" applyProtection="1">
      <alignment horizontal="center" vertical="center"/>
      <protection locked="0"/>
    </xf>
    <xf numFmtId="3" fontId="4" fillId="33" borderId="22" xfId="0" applyNumberFormat="1" applyFont="1" applyFill="1" applyBorder="1" applyAlignment="1">
      <alignment horizontal="center" vertical="center" wrapText="1"/>
    </xf>
    <xf numFmtId="3" fontId="4" fillId="33" borderId="23" xfId="0" applyNumberFormat="1" applyFont="1" applyFill="1" applyBorder="1" applyAlignment="1">
      <alignment horizontal="center" vertical="center" wrapText="1"/>
    </xf>
    <xf numFmtId="3" fontId="33" fillId="33" borderId="15" xfId="0" applyNumberFormat="1" applyFont="1" applyFill="1" applyBorder="1" applyAlignment="1" applyProtection="1">
      <alignment horizontal="center" vertical="center"/>
      <protection/>
    </xf>
    <xf numFmtId="3" fontId="9" fillId="0" borderId="0" xfId="0" applyNumberFormat="1" applyFont="1" applyFill="1" applyAlignment="1" applyProtection="1">
      <alignment horizontal="center" vertical="center"/>
      <protection/>
    </xf>
    <xf numFmtId="3" fontId="9" fillId="33" borderId="0" xfId="0" applyNumberFormat="1" applyFont="1" applyFill="1" applyAlignment="1" applyProtection="1">
      <alignment horizontal="center" vertical="center"/>
      <protection/>
    </xf>
    <xf numFmtId="3" fontId="43" fillId="33" borderId="14" xfId="0" applyNumberFormat="1" applyFont="1" applyFill="1" applyBorder="1" applyAlignment="1" applyProtection="1">
      <alignment horizontal="center" vertical="center"/>
      <protection/>
    </xf>
    <xf numFmtId="3" fontId="43" fillId="33" borderId="0" xfId="0" applyNumberFormat="1" applyFont="1" applyFill="1" applyBorder="1" applyAlignment="1" applyProtection="1">
      <alignment horizontal="center" vertical="center"/>
      <protection/>
    </xf>
    <xf numFmtId="0" fontId="41" fillId="33" borderId="13" xfId="0" applyFont="1" applyFill="1" applyBorder="1" applyAlignment="1" applyProtection="1">
      <alignment horizontal="center" vertical="center"/>
      <protection/>
    </xf>
    <xf numFmtId="3" fontId="9" fillId="33" borderId="14" xfId="0" applyNumberFormat="1" applyFont="1" applyFill="1" applyBorder="1" applyAlignment="1" applyProtection="1">
      <alignment horizontal="left" vertical="center"/>
      <protection/>
    </xf>
    <xf numFmtId="3" fontId="9" fillId="33" borderId="13" xfId="0" applyNumberFormat="1" applyFont="1" applyFill="1" applyBorder="1" applyAlignment="1" applyProtection="1">
      <alignment horizontal="center" vertical="center"/>
      <protection/>
    </xf>
    <xf numFmtId="3" fontId="4" fillId="33" borderId="0" xfId="0" applyNumberFormat="1" applyFont="1" applyFill="1" applyBorder="1" applyAlignment="1" applyProtection="1">
      <alignment horizontal="left" vertical="center"/>
      <protection/>
    </xf>
    <xf numFmtId="3" fontId="5" fillId="33" borderId="14" xfId="0" applyNumberFormat="1" applyFont="1" applyFill="1" applyBorder="1" applyAlignment="1" applyProtection="1">
      <alignment horizontal="center" vertical="center"/>
      <protection/>
    </xf>
    <xf numFmtId="3" fontId="5" fillId="33" borderId="0" xfId="0" applyNumberFormat="1" applyFont="1" applyFill="1" applyBorder="1" applyAlignment="1" applyProtection="1">
      <alignment horizontal="center" vertical="center"/>
      <protection/>
    </xf>
    <xf numFmtId="3" fontId="5" fillId="33" borderId="13" xfId="0" applyNumberFormat="1" applyFont="1" applyFill="1" applyBorder="1" applyAlignment="1" applyProtection="1">
      <alignment horizontal="center" vertical="center"/>
      <protection/>
    </xf>
    <xf numFmtId="3" fontId="5" fillId="0" borderId="0" xfId="0" applyNumberFormat="1" applyFont="1" applyFill="1" applyAlignment="1" applyProtection="1">
      <alignment horizontal="center" vertical="center"/>
      <protection/>
    </xf>
    <xf numFmtId="3" fontId="5" fillId="33" borderId="0" xfId="0" applyNumberFormat="1" applyFont="1" applyFill="1" applyAlignment="1" applyProtection="1">
      <alignment horizontal="center" vertical="center"/>
      <protection/>
    </xf>
    <xf numFmtId="3" fontId="4" fillId="33" borderId="13" xfId="0" applyNumberFormat="1" applyFont="1" applyFill="1" applyBorder="1" applyAlignment="1" applyProtection="1">
      <alignment horizontal="center" vertical="center"/>
      <protection/>
    </xf>
    <xf numFmtId="3" fontId="4" fillId="0" borderId="0" xfId="0" applyNumberFormat="1" applyFont="1" applyFill="1" applyAlignment="1" applyProtection="1">
      <alignment horizontal="center" vertical="center"/>
      <protection/>
    </xf>
    <xf numFmtId="3" fontId="4" fillId="33" borderId="0" xfId="0" applyNumberFormat="1" applyFont="1" applyFill="1" applyAlignment="1" applyProtection="1">
      <alignment horizontal="center" vertical="center"/>
      <protection/>
    </xf>
    <xf numFmtId="3" fontId="4" fillId="33" borderId="14" xfId="0" applyNumberFormat="1" applyFont="1" applyFill="1" applyBorder="1" applyAlignment="1" applyProtection="1">
      <alignment horizontal="left" vertical="center"/>
      <protection/>
    </xf>
    <xf numFmtId="3" fontId="1" fillId="33" borderId="30" xfId="0" applyNumberFormat="1" applyFont="1" applyFill="1" applyBorder="1" applyAlignment="1" applyProtection="1">
      <alignment horizontal="left" vertical="center"/>
      <protection/>
    </xf>
    <xf numFmtId="3" fontId="4" fillId="33" borderId="22" xfId="0" applyNumberFormat="1" applyFont="1" applyFill="1" applyBorder="1" applyAlignment="1" applyProtection="1">
      <alignment horizontal="center" vertical="center"/>
      <protection/>
    </xf>
    <xf numFmtId="3" fontId="4" fillId="33" borderId="23" xfId="0" applyNumberFormat="1" applyFont="1" applyFill="1" applyBorder="1" applyAlignment="1" applyProtection="1">
      <alignment horizontal="center" vertical="center"/>
      <protection/>
    </xf>
    <xf numFmtId="3" fontId="5" fillId="36" borderId="0" xfId="0" applyNumberFormat="1" applyFont="1" applyFill="1" applyAlignment="1" applyProtection="1">
      <alignment horizontal="center" vertical="center"/>
      <protection/>
    </xf>
    <xf numFmtId="3" fontId="9" fillId="33" borderId="0" xfId="0" applyNumberFormat="1" applyFont="1" applyFill="1" applyBorder="1" applyAlignment="1" applyProtection="1">
      <alignment horizontal="left" vertical="center"/>
      <protection locked="0"/>
    </xf>
    <xf numFmtId="3" fontId="10" fillId="33" borderId="15" xfId="0" applyNumberFormat="1" applyFont="1" applyFill="1" applyBorder="1" applyAlignment="1" applyProtection="1">
      <alignment horizontal="center" vertical="center"/>
      <protection/>
    </xf>
    <xf numFmtId="3" fontId="10" fillId="0" borderId="0" xfId="0" applyNumberFormat="1" applyFont="1" applyFill="1" applyAlignment="1" applyProtection="1">
      <alignment horizontal="center" vertical="center"/>
      <protection/>
    </xf>
    <xf numFmtId="3" fontId="10" fillId="33" borderId="0" xfId="0" applyNumberFormat="1" applyFont="1" applyFill="1" applyAlignment="1" applyProtection="1">
      <alignment horizontal="center" vertical="center"/>
      <protection/>
    </xf>
    <xf numFmtId="3" fontId="10" fillId="33" borderId="0" xfId="0" applyNumberFormat="1" applyFont="1" applyFill="1" applyBorder="1" applyAlignment="1" applyProtection="1">
      <alignment horizontal="center" vertical="center"/>
      <protection/>
    </xf>
    <xf numFmtId="3" fontId="10" fillId="33" borderId="13" xfId="0" applyNumberFormat="1" applyFont="1" applyFill="1" applyBorder="1" applyAlignment="1" applyProtection="1">
      <alignment horizontal="center" vertical="center"/>
      <protection/>
    </xf>
    <xf numFmtId="3" fontId="9" fillId="33" borderId="14" xfId="0" applyNumberFormat="1" applyFont="1" applyFill="1" applyBorder="1" applyAlignment="1" applyProtection="1">
      <alignment horizontal="center" vertical="center"/>
      <protection/>
    </xf>
    <xf numFmtId="3" fontId="10" fillId="33" borderId="14" xfId="0" applyNumberFormat="1" applyFont="1" applyFill="1" applyBorder="1" applyAlignment="1" applyProtection="1">
      <alignment horizontal="center" vertical="center"/>
      <protection/>
    </xf>
    <xf numFmtId="3" fontId="4" fillId="33" borderId="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 fontId="4" fillId="33" borderId="14" xfId="0" applyNumberFormat="1" applyFont="1" applyFill="1" applyBorder="1" applyAlignment="1" applyProtection="1">
      <alignment horizontal="center" vertical="center"/>
      <protection/>
    </xf>
    <xf numFmtId="4" fontId="4" fillId="33" borderId="0" xfId="0" applyNumberFormat="1" applyFont="1" applyFill="1" applyBorder="1" applyAlignment="1" applyProtection="1">
      <alignment horizontal="center" vertical="center"/>
      <protection/>
    </xf>
    <xf numFmtId="3" fontId="9" fillId="33" borderId="0" xfId="0" applyNumberFormat="1" applyFont="1" applyFill="1" applyBorder="1" applyAlignment="1" applyProtection="1">
      <alignment horizontal="center" vertical="center"/>
      <protection/>
    </xf>
    <xf numFmtId="3" fontId="5" fillId="33" borderId="14" xfId="0" applyNumberFormat="1" applyFont="1" applyFill="1" applyBorder="1" applyAlignment="1" applyProtection="1">
      <alignment horizontal="center" vertical="center"/>
      <protection/>
    </xf>
    <xf numFmtId="3" fontId="5" fillId="33" borderId="0" xfId="0" applyNumberFormat="1" applyFont="1" applyFill="1" applyBorder="1" applyAlignment="1" applyProtection="1">
      <alignment horizontal="center" vertical="center"/>
      <protection/>
    </xf>
    <xf numFmtId="3" fontId="5" fillId="33" borderId="13" xfId="0" applyNumberFormat="1" applyFont="1" applyFill="1" applyBorder="1" applyAlignment="1" applyProtection="1">
      <alignment horizontal="center" vertical="center" wrapText="1"/>
      <protection/>
    </xf>
    <xf numFmtId="196" fontId="4" fillId="42" borderId="10" xfId="0" applyNumberFormat="1" applyFont="1" applyFill="1" applyBorder="1" applyAlignment="1" applyProtection="1">
      <alignment horizontal="center" vertical="center"/>
      <protection/>
    </xf>
    <xf numFmtId="196" fontId="4" fillId="33" borderId="0" xfId="0" applyNumberFormat="1" applyFont="1" applyFill="1" applyBorder="1" applyAlignment="1" applyProtection="1">
      <alignment horizontal="center" vertical="center"/>
      <protection/>
    </xf>
    <xf numFmtId="2" fontId="4" fillId="33" borderId="0" xfId="0" applyNumberFormat="1" applyFont="1" applyFill="1" applyBorder="1" applyAlignment="1" applyProtection="1">
      <alignment horizontal="center" vertical="center"/>
      <protection/>
    </xf>
    <xf numFmtId="3" fontId="4" fillId="33" borderId="29" xfId="0" applyNumberFormat="1" applyFont="1" applyFill="1" applyBorder="1" applyAlignment="1" applyProtection="1">
      <alignment horizontal="center" vertical="center"/>
      <protection/>
    </xf>
    <xf numFmtId="3" fontId="5" fillId="33" borderId="28" xfId="0" applyNumberFormat="1" applyFont="1" applyFill="1" applyBorder="1" applyAlignment="1" applyProtection="1">
      <alignment horizontal="center" vertical="center"/>
      <protection/>
    </xf>
    <xf numFmtId="3" fontId="5" fillId="33" borderId="29" xfId="0" applyNumberFormat="1" applyFont="1" applyFill="1" applyBorder="1" applyAlignment="1" applyProtection="1">
      <alignment horizontal="center" vertical="center"/>
      <protection/>
    </xf>
    <xf numFmtId="3" fontId="5" fillId="33" borderId="0" xfId="0" applyNumberFormat="1" applyFont="1" applyFill="1" applyBorder="1" applyAlignment="1" applyProtection="1">
      <alignment horizontal="center" vertical="center" wrapText="1"/>
      <protection/>
    </xf>
    <xf numFmtId="3" fontId="5" fillId="33" borderId="28" xfId="0" applyNumberFormat="1" applyFont="1" applyFill="1" applyBorder="1" applyAlignment="1" applyProtection="1">
      <alignment horizontal="center" vertical="center" wrapText="1"/>
      <protection/>
    </xf>
    <xf numFmtId="3" fontId="4" fillId="33" borderId="29" xfId="0" applyNumberFormat="1" applyFont="1" applyFill="1" applyBorder="1" applyAlignment="1" applyProtection="1">
      <alignment horizontal="center" vertical="center"/>
      <protection/>
    </xf>
    <xf numFmtId="3" fontId="5" fillId="33" borderId="22" xfId="0" applyNumberFormat="1" applyFont="1" applyFill="1" applyBorder="1" applyAlignment="1" applyProtection="1">
      <alignment horizontal="center" vertical="center"/>
      <protection/>
    </xf>
    <xf numFmtId="3" fontId="5" fillId="0" borderId="22" xfId="0" applyNumberFormat="1" applyFont="1" applyFill="1" applyBorder="1" applyAlignment="1" applyProtection="1">
      <alignment horizontal="center" vertical="center"/>
      <protection/>
    </xf>
    <xf numFmtId="3" fontId="5" fillId="33" borderId="16" xfId="0" applyNumberFormat="1" applyFont="1" applyFill="1" applyBorder="1" applyAlignment="1" applyProtection="1">
      <alignment horizontal="center" vertical="center"/>
      <protection/>
    </xf>
    <xf numFmtId="3" fontId="5" fillId="0" borderId="16" xfId="0" applyNumberFormat="1" applyFont="1" applyFill="1" applyBorder="1" applyAlignment="1" applyProtection="1">
      <alignment horizontal="center" vertical="center"/>
      <protection/>
    </xf>
    <xf numFmtId="0" fontId="10" fillId="33" borderId="0" xfId="0" applyFont="1" applyFill="1" applyAlignment="1" applyProtection="1">
      <alignment horizontal="center" vertical="center"/>
      <protection/>
    </xf>
    <xf numFmtId="0" fontId="15" fillId="33" borderId="14" xfId="0" applyFont="1" applyFill="1" applyBorder="1" applyAlignment="1" applyProtection="1">
      <alignment horizontal="center" vertical="center"/>
      <protection/>
    </xf>
    <xf numFmtId="0" fontId="15" fillId="33" borderId="0" xfId="0" applyFont="1" applyFill="1" applyBorder="1" applyAlignment="1" applyProtection="1">
      <alignment horizontal="center" vertical="center"/>
      <protection/>
    </xf>
    <xf numFmtId="0" fontId="10" fillId="33" borderId="0" xfId="0" applyFont="1" applyFill="1" applyBorder="1" applyAlignment="1" applyProtection="1">
      <alignment horizontal="center" vertical="center"/>
      <protection/>
    </xf>
    <xf numFmtId="0" fontId="10" fillId="33" borderId="13" xfId="0" applyFont="1" applyFill="1" applyBorder="1" applyAlignment="1" applyProtection="1">
      <alignment horizontal="center" vertical="center"/>
      <protection/>
    </xf>
    <xf numFmtId="0" fontId="9" fillId="33" borderId="0" xfId="0" applyFont="1" applyFill="1" applyBorder="1" applyAlignment="1" applyProtection="1">
      <alignment horizontal="center" vertical="center"/>
      <protection/>
    </xf>
    <xf numFmtId="0" fontId="9" fillId="33" borderId="13" xfId="0" applyFont="1" applyFill="1" applyBorder="1" applyAlignment="1" applyProtection="1">
      <alignment horizontal="center" vertical="center"/>
      <protection/>
    </xf>
    <xf numFmtId="0" fontId="9" fillId="33" borderId="0" xfId="0" applyFont="1" applyFill="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protection/>
    </xf>
    <xf numFmtId="0" fontId="4" fillId="33" borderId="0" xfId="0" applyFont="1" applyFill="1" applyAlignment="1" applyProtection="1">
      <alignment horizontal="center" vertical="center"/>
      <protection/>
    </xf>
    <xf numFmtId="0" fontId="5" fillId="33" borderId="14"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5" fillId="33" borderId="0" xfId="0" applyFont="1" applyFill="1" applyAlignment="1" applyProtection="1">
      <alignment horizontal="center" vertical="center"/>
      <protection/>
    </xf>
    <xf numFmtId="0" fontId="4" fillId="34" borderId="10" xfId="0" applyFont="1" applyFill="1" applyBorder="1" applyAlignment="1" applyProtection="1">
      <alignment horizontal="center" vertical="center"/>
      <protection/>
    </xf>
    <xf numFmtId="0" fontId="12" fillId="33" borderId="0" xfId="0" applyFont="1" applyFill="1" applyAlignment="1" applyProtection="1">
      <alignment horizontal="center" vertical="center" wrapText="1"/>
      <protection/>
    </xf>
    <xf numFmtId="0" fontId="5" fillId="33" borderId="14" xfId="0" applyFont="1" applyFill="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0" fontId="5" fillId="33" borderId="13" xfId="0" applyFont="1" applyFill="1" applyBorder="1" applyAlignment="1" applyProtection="1">
      <alignment horizontal="left" vertical="center"/>
      <protection/>
    </xf>
    <xf numFmtId="0" fontId="5" fillId="33" borderId="23" xfId="0" applyFont="1" applyFill="1" applyBorder="1" applyAlignment="1" applyProtection="1">
      <alignment horizontal="left" vertical="center"/>
      <protection/>
    </xf>
    <xf numFmtId="0" fontId="9" fillId="33" borderId="14" xfId="0"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wrapText="1"/>
      <protection/>
    </xf>
    <xf numFmtId="4" fontId="4" fillId="33" borderId="0" xfId="0" applyNumberFormat="1" applyFont="1" applyFill="1" applyBorder="1" applyAlignment="1" applyProtection="1">
      <alignment horizontal="center" vertical="center"/>
      <protection/>
    </xf>
    <xf numFmtId="0" fontId="4" fillId="37" borderId="0" xfId="0" applyFont="1" applyFill="1" applyBorder="1" applyAlignment="1" applyProtection="1">
      <alignment horizontal="center" vertical="center"/>
      <protection/>
    </xf>
    <xf numFmtId="0" fontId="5" fillId="33" borderId="0" xfId="0" applyFont="1" applyFill="1" applyAlignment="1" applyProtection="1">
      <alignment horizontal="center" vertical="center" wrapText="1"/>
      <protection/>
    </xf>
    <xf numFmtId="0" fontId="9" fillId="36" borderId="0" xfId="0" applyFont="1" applyFill="1" applyAlignment="1" applyProtection="1">
      <alignment horizontal="center" vertical="center"/>
      <protection/>
    </xf>
    <xf numFmtId="0" fontId="5" fillId="36" borderId="0" xfId="0" applyFont="1" applyFill="1" applyAlignment="1" applyProtection="1">
      <alignment horizontal="center" vertical="center"/>
      <protection/>
    </xf>
    <xf numFmtId="0" fontId="4" fillId="36" borderId="0" xfId="0" applyFont="1" applyFill="1" applyAlignment="1" applyProtection="1">
      <alignment horizontal="center" vertical="center"/>
      <protection/>
    </xf>
    <xf numFmtId="4" fontId="4" fillId="33" borderId="13" xfId="0" applyNumberFormat="1" applyFont="1" applyFill="1" applyBorder="1" applyAlignment="1" applyProtection="1">
      <alignment horizontal="center" vertical="center"/>
      <protection/>
    </xf>
    <xf numFmtId="0" fontId="4" fillId="36" borderId="0" xfId="0" applyFont="1" applyFill="1" applyBorder="1" applyAlignment="1" applyProtection="1">
      <alignment horizontal="center" vertical="center"/>
      <protection/>
    </xf>
    <xf numFmtId="0" fontId="27" fillId="37" borderId="0" xfId="0" applyFont="1" applyFill="1" applyBorder="1" applyAlignment="1" applyProtection="1">
      <alignment horizontal="center" vertical="center"/>
      <protection/>
    </xf>
    <xf numFmtId="0" fontId="12" fillId="36" borderId="0" xfId="0" applyFont="1" applyFill="1" applyAlignment="1" applyProtection="1">
      <alignment horizontal="center" vertical="center" wrapText="1"/>
      <protection/>
    </xf>
    <xf numFmtId="0" fontId="5" fillId="36" borderId="0" xfId="0" applyFont="1" applyFill="1" applyAlignment="1" applyProtection="1">
      <alignment horizontal="center" vertical="center" wrapText="1"/>
      <protection/>
    </xf>
    <xf numFmtId="0" fontId="12" fillId="36" borderId="0" xfId="0" applyFont="1" applyFill="1" applyAlignment="1" applyProtection="1">
      <alignment horizontal="center" vertical="center"/>
      <protection/>
    </xf>
    <xf numFmtId="0" fontId="4" fillId="35" borderId="89" xfId="0" applyFont="1" applyFill="1" applyBorder="1" applyAlignment="1" applyProtection="1">
      <alignment horizontal="center" vertical="center"/>
      <protection locked="0"/>
    </xf>
    <xf numFmtId="0" fontId="4" fillId="39" borderId="14" xfId="0" applyFont="1" applyFill="1" applyBorder="1" applyAlignment="1">
      <alignment horizontal="center" vertical="center"/>
    </xf>
    <xf numFmtId="0" fontId="100" fillId="33" borderId="0" xfId="0" applyFont="1" applyFill="1" applyBorder="1" applyAlignment="1">
      <alignment horizontal="center" vertical="center"/>
    </xf>
    <xf numFmtId="0" fontId="100" fillId="33" borderId="13" xfId="0" applyFont="1" applyFill="1" applyBorder="1" applyAlignment="1">
      <alignment horizontal="center" vertical="center"/>
    </xf>
    <xf numFmtId="0" fontId="100" fillId="33" borderId="14" xfId="0" applyFont="1" applyFill="1" applyBorder="1" applyAlignment="1">
      <alignment horizontal="center" vertical="center"/>
    </xf>
    <xf numFmtId="0" fontId="4" fillId="34" borderId="89" xfId="0" applyFont="1" applyFill="1" applyBorder="1" applyAlignment="1">
      <alignment horizontal="center" vertical="center"/>
    </xf>
    <xf numFmtId="3" fontId="4" fillId="33" borderId="0" xfId="0" applyNumberFormat="1" applyFont="1" applyFill="1" applyBorder="1" applyAlignment="1">
      <alignment horizontal="center" vertical="center"/>
    </xf>
    <xf numFmtId="0" fontId="4" fillId="33" borderId="14" xfId="0" applyFont="1" applyFill="1" applyBorder="1" applyAlignment="1">
      <alignment horizontal="left" vertical="center"/>
    </xf>
    <xf numFmtId="0" fontId="76" fillId="0" borderId="90" xfId="36" applyFont="1" applyBorder="1" applyAlignment="1">
      <alignment horizontal="center" vertical="center" wrapText="1"/>
      <protection/>
    </xf>
    <xf numFmtId="0" fontId="76" fillId="0" borderId="91" xfId="36" applyFont="1" applyBorder="1" applyAlignment="1">
      <alignment horizontal="center" vertical="center" wrapText="1"/>
      <protection/>
    </xf>
    <xf numFmtId="0" fontId="0" fillId="36" borderId="0" xfId="0" applyFill="1" applyBorder="1" applyAlignment="1">
      <alignment/>
    </xf>
    <xf numFmtId="0" fontId="0" fillId="36" borderId="36" xfId="0" applyFill="1" applyBorder="1" applyAlignment="1">
      <alignment/>
    </xf>
    <xf numFmtId="0" fontId="53" fillId="37" borderId="17" xfId="35" applyFont="1" applyFill="1" applyBorder="1">
      <alignment/>
      <protection/>
    </xf>
    <xf numFmtId="0" fontId="53" fillId="37" borderId="15" xfId="35" applyFont="1" applyFill="1" applyBorder="1">
      <alignment/>
      <protection/>
    </xf>
    <xf numFmtId="0" fontId="55" fillId="37" borderId="38" xfId="35" applyFont="1" applyFill="1" applyBorder="1" applyAlignment="1">
      <alignment horizontal="center" vertical="center" wrapText="1"/>
      <protection/>
    </xf>
    <xf numFmtId="0" fontId="52" fillId="37" borderId="14" xfId="35" applyFont="1" applyFill="1" applyBorder="1" applyAlignment="1">
      <alignment horizontal="center"/>
      <protection/>
    </xf>
    <xf numFmtId="0" fontId="52" fillId="37" borderId="0" xfId="35" applyFont="1" applyFill="1" applyBorder="1" applyAlignment="1">
      <alignment horizontal="center"/>
      <protection/>
    </xf>
    <xf numFmtId="0" fontId="52" fillId="37" borderId="13" xfId="35" applyFont="1" applyFill="1" applyBorder="1" applyAlignment="1">
      <alignment horizontal="center"/>
      <protection/>
    </xf>
    <xf numFmtId="0" fontId="52" fillId="37" borderId="0" xfId="35" applyFont="1" applyFill="1" applyAlignment="1">
      <alignment horizontal="center"/>
      <protection/>
    </xf>
    <xf numFmtId="0" fontId="56" fillId="37" borderId="38" xfId="35" applyFont="1" applyFill="1" applyBorder="1">
      <alignment/>
      <protection/>
    </xf>
    <xf numFmtId="0" fontId="53" fillId="37" borderId="38" xfId="35" applyFont="1" applyFill="1" applyBorder="1">
      <alignment/>
      <protection/>
    </xf>
    <xf numFmtId="0" fontId="55" fillId="37" borderId="38" xfId="35" applyFont="1" applyFill="1" applyBorder="1" applyAlignment="1">
      <alignment horizontal="center"/>
      <protection/>
    </xf>
    <xf numFmtId="0" fontId="56" fillId="37" borderId="92" xfId="35" applyFont="1" applyFill="1" applyBorder="1" applyAlignment="1">
      <alignment wrapText="1"/>
      <protection/>
    </xf>
    <xf numFmtId="0" fontId="53" fillId="37" borderId="30" xfId="35" applyFont="1" applyFill="1" applyBorder="1">
      <alignment/>
      <protection/>
    </xf>
    <xf numFmtId="0" fontId="56" fillId="37" borderId="22" xfId="35" applyFont="1" applyFill="1" applyBorder="1" applyAlignment="1">
      <alignment wrapText="1"/>
      <protection/>
    </xf>
    <xf numFmtId="0" fontId="53" fillId="37" borderId="23" xfId="35" applyFont="1" applyFill="1" applyBorder="1">
      <alignment/>
      <protection/>
    </xf>
    <xf numFmtId="0" fontId="53" fillId="34" borderId="0" xfId="35" applyFont="1" applyFill="1">
      <alignment/>
      <protection/>
    </xf>
    <xf numFmtId="0" fontId="5" fillId="33" borderId="17"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5" xfId="0" applyFont="1" applyFill="1" applyBorder="1" applyAlignment="1">
      <alignment horizontal="center" vertical="center"/>
    </xf>
    <xf numFmtId="0" fontId="5" fillId="34" borderId="0" xfId="0" applyFont="1" applyFill="1" applyAlignment="1">
      <alignment horizontal="center" vertical="center"/>
    </xf>
    <xf numFmtId="0" fontId="10" fillId="33" borderId="0" xfId="0" applyFont="1" applyFill="1" applyAlignment="1">
      <alignment horizontal="center" vertical="center"/>
    </xf>
    <xf numFmtId="0" fontId="10" fillId="34" borderId="0" xfId="0" applyFont="1" applyFill="1" applyAlignment="1">
      <alignment horizontal="center" vertical="center"/>
    </xf>
    <xf numFmtId="0" fontId="101" fillId="33" borderId="0" xfId="0" applyFont="1" applyFill="1" applyBorder="1" applyAlignment="1">
      <alignment horizontal="center" vertical="center"/>
    </xf>
    <xf numFmtId="0" fontId="11" fillId="39" borderId="15"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0" xfId="0" applyFont="1" applyFill="1" applyAlignment="1">
      <alignment horizontal="center" vertical="center"/>
    </xf>
    <xf numFmtId="0" fontId="11" fillId="34" borderId="0" xfId="0" applyFont="1" applyFill="1" applyAlignment="1">
      <alignment horizontal="center" vertical="center"/>
    </xf>
    <xf numFmtId="0" fontId="4" fillId="39" borderId="13" xfId="0" applyFont="1" applyFill="1" applyBorder="1" applyAlignment="1">
      <alignment horizontal="center" vertical="center"/>
    </xf>
    <xf numFmtId="0" fontId="4" fillId="34" borderId="0" xfId="0" applyFont="1" applyFill="1" applyAlignment="1">
      <alignment horizontal="center" vertical="center"/>
    </xf>
    <xf numFmtId="0" fontId="4" fillId="39" borderId="23" xfId="0" applyFont="1" applyFill="1" applyBorder="1" applyAlignment="1">
      <alignment horizontal="center" vertical="center"/>
    </xf>
    <xf numFmtId="0" fontId="11" fillId="33" borderId="14" xfId="0" applyFont="1" applyFill="1" applyBorder="1" applyAlignment="1">
      <alignment horizontal="center" vertical="center"/>
    </xf>
    <xf numFmtId="0" fontId="4" fillId="33" borderId="93" xfId="0" applyFont="1" applyFill="1" applyBorder="1" applyAlignment="1" applyProtection="1">
      <alignment horizontal="center" vertical="center"/>
      <protection locked="0"/>
    </xf>
    <xf numFmtId="0" fontId="14" fillId="33" borderId="0" xfId="0" applyFont="1" applyFill="1" applyBorder="1" applyAlignment="1">
      <alignment horizontal="left" vertical="center"/>
    </xf>
    <xf numFmtId="0" fontId="4" fillId="33" borderId="94" xfId="0" applyFont="1" applyFill="1" applyBorder="1" applyAlignment="1">
      <alignment horizontal="center" vertical="center"/>
    </xf>
    <xf numFmtId="0" fontId="11" fillId="39" borderId="13" xfId="0" applyFont="1" applyFill="1" applyBorder="1" applyAlignment="1">
      <alignment horizontal="center" vertical="center"/>
    </xf>
    <xf numFmtId="0" fontId="4" fillId="33" borderId="30" xfId="0" applyFont="1" applyFill="1" applyBorder="1" applyAlignment="1">
      <alignment horizontal="center" vertical="center"/>
    </xf>
    <xf numFmtId="3" fontId="33" fillId="33" borderId="95" xfId="0" applyNumberFormat="1" applyFont="1" applyFill="1" applyBorder="1" applyAlignment="1">
      <alignment horizontal="center" vertical="center"/>
    </xf>
    <xf numFmtId="3" fontId="9" fillId="33" borderId="27" xfId="0" applyNumberFormat="1" applyFont="1" applyFill="1" applyBorder="1" applyAlignment="1">
      <alignment horizontal="left" vertical="center"/>
    </xf>
    <xf numFmtId="3" fontId="9" fillId="33" borderId="0" xfId="0" applyNumberFormat="1" applyFont="1" applyFill="1" applyBorder="1" applyAlignment="1">
      <alignment/>
    </xf>
    <xf numFmtId="3" fontId="4" fillId="33" borderId="0" xfId="0" applyNumberFormat="1" applyFont="1" applyFill="1" applyBorder="1" applyAlignment="1">
      <alignment horizontal="center" vertical="top" wrapText="1"/>
    </xf>
    <xf numFmtId="0" fontId="0" fillId="33" borderId="0" xfId="0" applyFill="1" applyBorder="1" applyAlignment="1">
      <alignment horizontal="center" vertical="top" wrapText="1"/>
    </xf>
    <xf numFmtId="0" fontId="0" fillId="33" borderId="0" xfId="0" applyFill="1" applyBorder="1" applyAlignment="1">
      <alignment vertical="top" wrapText="1"/>
    </xf>
    <xf numFmtId="0" fontId="0" fillId="33" borderId="0" xfId="0" applyFill="1" applyAlignment="1">
      <alignment/>
    </xf>
    <xf numFmtId="3" fontId="9" fillId="33" borderId="96" xfId="0" applyNumberFormat="1" applyFont="1" applyFill="1" applyBorder="1" applyAlignment="1">
      <alignment/>
    </xf>
    <xf numFmtId="3" fontId="9" fillId="33" borderId="0" xfId="0" applyNumberFormat="1" applyFont="1" applyFill="1" applyAlignment="1">
      <alignment/>
    </xf>
    <xf numFmtId="3" fontId="4" fillId="35" borderId="97" xfId="0" applyNumberFormat="1" applyFont="1" applyFill="1" applyBorder="1" applyAlignment="1">
      <alignment horizontal="center" vertical="center"/>
    </xf>
    <xf numFmtId="3" fontId="4" fillId="35" borderId="97" xfId="0" applyNumberFormat="1" applyFont="1" applyFill="1" applyBorder="1" applyAlignment="1" applyProtection="1">
      <alignment horizontal="center" vertical="center"/>
      <protection locked="0"/>
    </xf>
    <xf numFmtId="3" fontId="5" fillId="33" borderId="0" xfId="0" applyNumberFormat="1" applyFont="1" applyFill="1" applyBorder="1" applyAlignment="1">
      <alignment/>
    </xf>
    <xf numFmtId="3" fontId="5" fillId="33" borderId="96" xfId="0" applyNumberFormat="1" applyFont="1" applyFill="1" applyBorder="1" applyAlignment="1">
      <alignment/>
    </xf>
    <xf numFmtId="3" fontId="5" fillId="33" borderId="0" xfId="0" applyNumberFormat="1" applyFont="1" applyFill="1" applyAlignment="1">
      <alignment/>
    </xf>
    <xf numFmtId="0" fontId="0" fillId="33" borderId="0" xfId="0" applyFill="1" applyBorder="1" applyAlignment="1">
      <alignment horizontal="left" vertical="center" wrapText="1"/>
    </xf>
    <xf numFmtId="3" fontId="102" fillId="33" borderId="0" xfId="0" applyNumberFormat="1" applyFont="1" applyFill="1" applyBorder="1" applyAlignment="1">
      <alignment horizontal="center" vertical="center"/>
    </xf>
    <xf numFmtId="0" fontId="78" fillId="33" borderId="0" xfId="0" applyFont="1" applyFill="1" applyBorder="1" applyAlignment="1">
      <alignment horizontal="center" vertical="center"/>
    </xf>
    <xf numFmtId="0" fontId="0" fillId="33" borderId="0" xfId="0" applyFill="1" applyAlignment="1">
      <alignment/>
    </xf>
    <xf numFmtId="0" fontId="0" fillId="33" borderId="0" xfId="0" applyFill="1" applyBorder="1" applyAlignment="1">
      <alignment/>
    </xf>
    <xf numFmtId="0" fontId="0" fillId="33" borderId="22" xfId="0" applyFill="1" applyBorder="1" applyAlignment="1">
      <alignment vertical="top"/>
    </xf>
    <xf numFmtId="3" fontId="5" fillId="33" borderId="28" xfId="0" applyNumberFormat="1" applyFont="1" applyFill="1" applyBorder="1" applyAlignment="1">
      <alignment/>
    </xf>
    <xf numFmtId="3" fontId="4" fillId="33" borderId="27" xfId="0" applyNumberFormat="1" applyFont="1" applyFill="1" applyBorder="1" applyAlignment="1">
      <alignment horizontal="left" vertical="center"/>
    </xf>
    <xf numFmtId="3" fontId="5" fillId="33" borderId="28" xfId="0" applyNumberFormat="1" applyFont="1" applyFill="1" applyBorder="1" applyAlignment="1" applyProtection="1">
      <alignment/>
      <protection locked="0"/>
    </xf>
    <xf numFmtId="3" fontId="4" fillId="33" borderId="0" xfId="0" applyNumberFormat="1" applyFont="1" applyFill="1" applyBorder="1" applyAlignment="1">
      <alignment/>
    </xf>
    <xf numFmtId="3" fontId="5" fillId="37" borderId="0" xfId="0" applyNumberFormat="1" applyFont="1" applyFill="1" applyBorder="1" applyAlignment="1">
      <alignment/>
    </xf>
    <xf numFmtId="3" fontId="4" fillId="33" borderId="0" xfId="0" applyNumberFormat="1" applyFont="1" applyFill="1" applyAlignment="1">
      <alignment/>
    </xf>
    <xf numFmtId="3" fontId="4" fillId="33" borderId="0" xfId="0" applyNumberFormat="1" applyFont="1" applyFill="1" applyAlignment="1" applyProtection="1">
      <alignment/>
      <protection locked="0"/>
    </xf>
    <xf numFmtId="3" fontId="4" fillId="33" borderId="0" xfId="0" applyNumberFormat="1" applyFont="1" applyFill="1" applyBorder="1" applyAlignment="1" applyProtection="1">
      <alignment/>
      <protection locked="0"/>
    </xf>
    <xf numFmtId="3" fontId="4" fillId="33" borderId="28" xfId="0" applyNumberFormat="1" applyFont="1" applyFill="1" applyBorder="1" applyAlignment="1" applyProtection="1">
      <alignment/>
      <protection locked="0"/>
    </xf>
    <xf numFmtId="3" fontId="4" fillId="33" borderId="0" xfId="0" applyNumberFormat="1" applyFont="1" applyFill="1" applyAlignment="1">
      <alignment/>
    </xf>
    <xf numFmtId="3" fontId="4" fillId="37" borderId="0" xfId="0" applyNumberFormat="1" applyFont="1" applyFill="1" applyBorder="1" applyAlignment="1">
      <alignment/>
    </xf>
    <xf numFmtId="0" fontId="103" fillId="37" borderId="0" xfId="0" applyFont="1" applyFill="1" applyBorder="1" applyAlignment="1">
      <alignment/>
    </xf>
    <xf numFmtId="3" fontId="4" fillId="33" borderId="27" xfId="0" applyNumberFormat="1" applyFont="1" applyFill="1" applyBorder="1" applyAlignment="1">
      <alignment/>
    </xf>
    <xf numFmtId="3" fontId="4" fillId="33" borderId="28" xfId="0" applyNumberFormat="1" applyFont="1" applyFill="1" applyBorder="1" applyAlignment="1">
      <alignment/>
    </xf>
    <xf numFmtId="3" fontId="43" fillId="33" borderId="27" xfId="0" applyNumberFormat="1" applyFont="1" applyFill="1" applyBorder="1" applyAlignment="1">
      <alignment horizontal="center" vertical="center"/>
    </xf>
    <xf numFmtId="3" fontId="9" fillId="33" borderId="96" xfId="0" applyNumberFormat="1" applyFont="1" applyFill="1" applyBorder="1" applyAlignment="1">
      <alignment horizontal="center" vertical="center"/>
    </xf>
    <xf numFmtId="3" fontId="5" fillId="33" borderId="96" xfId="0" applyNumberFormat="1" applyFont="1" applyFill="1" applyBorder="1" applyAlignment="1">
      <alignment horizontal="center" vertical="center"/>
    </xf>
    <xf numFmtId="3" fontId="94" fillId="0" borderId="0" xfId="0" applyNumberFormat="1" applyFont="1" applyFill="1" applyBorder="1" applyAlignment="1" applyProtection="1">
      <alignment/>
      <protection locked="0"/>
    </xf>
    <xf numFmtId="3" fontId="4" fillId="33" borderId="0" xfId="0" applyNumberFormat="1" applyFont="1" applyFill="1" applyBorder="1" applyAlignment="1" applyProtection="1">
      <alignment horizontal="center" vertical="center" wrapText="1"/>
      <protection/>
    </xf>
    <xf numFmtId="3" fontId="4" fillId="33" borderId="98" xfId="0" applyNumberFormat="1" applyFont="1" applyFill="1" applyBorder="1" applyAlignment="1" applyProtection="1">
      <alignment horizontal="left" vertical="center"/>
      <protection locked="0"/>
    </xf>
    <xf numFmtId="4" fontId="4" fillId="35" borderId="99" xfId="0" applyNumberFormat="1" applyFont="1" applyFill="1" applyBorder="1" applyAlignment="1" applyProtection="1">
      <alignment horizontal="center" vertical="center"/>
      <protection locked="0"/>
    </xf>
    <xf numFmtId="3" fontId="9" fillId="33" borderId="21" xfId="0" applyNumberFormat="1" applyFont="1" applyFill="1" applyBorder="1" applyAlignment="1" applyProtection="1">
      <alignment horizontal="center" vertical="center"/>
      <protection/>
    </xf>
    <xf numFmtId="3" fontId="9" fillId="33" borderId="28" xfId="0" applyNumberFormat="1" applyFont="1" applyFill="1" applyBorder="1" applyAlignment="1" applyProtection="1">
      <alignment horizontal="center" vertical="center"/>
      <protection/>
    </xf>
    <xf numFmtId="3" fontId="9" fillId="33" borderId="24" xfId="0" applyNumberFormat="1" applyFont="1" applyFill="1" applyBorder="1" applyAlignment="1" applyProtection="1">
      <alignment horizontal="center" vertical="center"/>
      <protection/>
    </xf>
    <xf numFmtId="3" fontId="4" fillId="33" borderId="21" xfId="0" applyNumberFormat="1" applyFont="1" applyFill="1" applyBorder="1" applyAlignment="1" applyProtection="1">
      <alignment horizontal="center" vertical="center"/>
      <protection/>
    </xf>
    <xf numFmtId="3" fontId="16" fillId="33" borderId="0" xfId="0" applyNumberFormat="1" applyFont="1" applyFill="1" applyBorder="1" applyAlignment="1" applyProtection="1">
      <alignment horizontal="center" vertical="center"/>
      <protection/>
    </xf>
    <xf numFmtId="3" fontId="4" fillId="33" borderId="24" xfId="0" applyNumberFormat="1" applyFont="1" applyFill="1" applyBorder="1" applyAlignment="1" applyProtection="1">
      <alignment horizontal="center" wrapText="1"/>
      <protection/>
    </xf>
    <xf numFmtId="3" fontId="4" fillId="33" borderId="0" xfId="0" applyNumberFormat="1" applyFont="1" applyFill="1" applyBorder="1" applyAlignment="1" applyProtection="1">
      <alignment horizontal="center" wrapText="1"/>
      <protection/>
    </xf>
    <xf numFmtId="3" fontId="4" fillId="33" borderId="28" xfId="0" applyNumberFormat="1" applyFont="1" applyFill="1" applyBorder="1" applyAlignment="1" applyProtection="1">
      <alignment horizontal="center" vertical="center"/>
      <protection/>
    </xf>
    <xf numFmtId="3" fontId="4" fillId="33" borderId="0" xfId="0" applyNumberFormat="1" applyFont="1" applyFill="1" applyAlignment="1" applyProtection="1" quotePrefix="1">
      <alignment horizontal="center" vertical="center"/>
      <protection/>
    </xf>
    <xf numFmtId="3" fontId="4" fillId="33" borderId="0" xfId="0" applyNumberFormat="1" applyFont="1" applyFill="1" applyBorder="1" applyAlignment="1" applyProtection="1" quotePrefix="1">
      <alignment horizontal="center" vertical="center"/>
      <protection/>
    </xf>
    <xf numFmtId="3" fontId="4" fillId="33" borderId="24" xfId="0" applyNumberFormat="1" applyFont="1" applyFill="1" applyBorder="1" applyAlignment="1" applyProtection="1">
      <alignment horizontal="center" vertical="center"/>
      <protection/>
    </xf>
    <xf numFmtId="3" fontId="4" fillId="34" borderId="100" xfId="0" applyNumberFormat="1" applyFont="1" applyFill="1" applyBorder="1" applyAlignment="1" applyProtection="1">
      <alignment horizontal="center" vertical="center"/>
      <protection/>
    </xf>
    <xf numFmtId="3" fontId="44" fillId="33" borderId="21" xfId="0" applyNumberFormat="1" applyFont="1" applyFill="1" applyBorder="1" applyAlignment="1" applyProtection="1">
      <alignment horizontal="left" vertical="center"/>
      <protection/>
    </xf>
    <xf numFmtId="3" fontId="12" fillId="33" borderId="0" xfId="0" applyNumberFormat="1" applyFont="1" applyFill="1" applyBorder="1" applyAlignment="1" applyProtection="1">
      <alignment horizontal="left" vertical="center"/>
      <protection/>
    </xf>
    <xf numFmtId="3" fontId="12" fillId="33" borderId="24" xfId="0" applyNumberFormat="1" applyFont="1" applyFill="1" applyBorder="1" applyAlignment="1" applyProtection="1">
      <alignment horizontal="left" vertical="center"/>
      <protection/>
    </xf>
    <xf numFmtId="3" fontId="5" fillId="33" borderId="24" xfId="0" applyNumberFormat="1" applyFont="1" applyFill="1" applyBorder="1" applyAlignment="1" applyProtection="1">
      <alignment horizontal="center" vertical="center"/>
      <protection/>
    </xf>
    <xf numFmtId="3" fontId="12" fillId="33" borderId="0" xfId="0" applyNumberFormat="1" applyFont="1" applyFill="1" applyAlignment="1" applyProtection="1">
      <alignment horizontal="center" vertical="center"/>
      <protection/>
    </xf>
    <xf numFmtId="3" fontId="12" fillId="33" borderId="28" xfId="0" applyNumberFormat="1" applyFont="1" applyFill="1" applyBorder="1" applyAlignment="1" applyProtection="1">
      <alignment horizontal="center" vertical="center"/>
      <protection/>
    </xf>
    <xf numFmtId="3" fontId="5" fillId="33" borderId="27" xfId="0" applyNumberFormat="1" applyFont="1" applyFill="1" applyBorder="1" applyAlignment="1" applyProtection="1">
      <alignment horizontal="center" vertical="center"/>
      <protection/>
    </xf>
    <xf numFmtId="3" fontId="4" fillId="33" borderId="99" xfId="0" applyNumberFormat="1" applyFont="1" applyFill="1" applyBorder="1" applyAlignment="1" applyProtection="1">
      <alignment horizontal="center" vertical="center"/>
      <protection locked="0"/>
    </xf>
    <xf numFmtId="3" fontId="4" fillId="33" borderId="101" xfId="0" applyNumberFormat="1" applyFont="1" applyFill="1" applyBorder="1" applyAlignment="1" applyProtection="1">
      <alignment horizontal="center" vertical="center"/>
      <protection locked="0"/>
    </xf>
    <xf numFmtId="3" fontId="4" fillId="33" borderId="102" xfId="0" applyNumberFormat="1" applyFont="1" applyFill="1" applyBorder="1" applyAlignment="1" applyProtection="1">
      <alignment horizontal="center" vertical="center"/>
      <protection locked="0"/>
    </xf>
    <xf numFmtId="4" fontId="4" fillId="35" borderId="103" xfId="0" applyNumberFormat="1" applyFont="1" applyFill="1" applyBorder="1" applyAlignment="1" applyProtection="1">
      <alignment horizontal="center" vertical="center"/>
      <protection locked="0"/>
    </xf>
    <xf numFmtId="0" fontId="0" fillId="0" borderId="15" xfId="0" applyBorder="1" applyAlignment="1">
      <alignment horizontal="center" vertical="center"/>
    </xf>
    <xf numFmtId="0" fontId="18" fillId="0" borderId="0" xfId="0" applyFont="1" applyAlignment="1">
      <alignment horizontal="center" vertical="center"/>
    </xf>
    <xf numFmtId="0" fontId="18" fillId="0" borderId="0" xfId="0" applyFont="1" applyBorder="1" applyAlignment="1">
      <alignment horizontal="center" vertical="center"/>
    </xf>
    <xf numFmtId="0" fontId="17" fillId="33" borderId="0" xfId="0" applyFont="1" applyFill="1" applyBorder="1" applyAlignment="1">
      <alignment vertical="center"/>
    </xf>
    <xf numFmtId="0" fontId="17" fillId="33" borderId="0" xfId="0" applyFont="1" applyFill="1" applyBorder="1" applyAlignment="1">
      <alignment horizontal="center" vertical="center"/>
    </xf>
    <xf numFmtId="0" fontId="17" fillId="33" borderId="13" xfId="0" applyFont="1" applyFill="1" applyBorder="1" applyAlignment="1">
      <alignment horizontal="center" vertical="center"/>
    </xf>
    <xf numFmtId="0" fontId="17" fillId="0" borderId="0" xfId="0" applyFont="1" applyAlignment="1">
      <alignment horizontal="center" vertical="center"/>
    </xf>
    <xf numFmtId="0" fontId="17" fillId="0" borderId="0" xfId="0" applyFont="1" applyBorder="1" applyAlignment="1">
      <alignment horizontal="center" vertical="center"/>
    </xf>
    <xf numFmtId="0" fontId="17" fillId="33" borderId="0" xfId="0" applyFont="1" applyFill="1" applyBorder="1" applyAlignment="1">
      <alignment horizontal="center" vertical="center" wrapText="1"/>
    </xf>
    <xf numFmtId="0" fontId="105" fillId="33" borderId="0" xfId="0" applyFont="1" applyFill="1" applyBorder="1" applyAlignment="1">
      <alignment horizontal="center" vertical="center" wrapText="1"/>
    </xf>
    <xf numFmtId="0" fontId="17" fillId="33" borderId="14" xfId="0" applyFont="1" applyFill="1" applyBorder="1" applyAlignment="1">
      <alignment horizontal="center" vertical="center"/>
    </xf>
    <xf numFmtId="0" fontId="72" fillId="33" borderId="14" xfId="0" applyFont="1" applyFill="1" applyBorder="1" applyAlignment="1">
      <alignment horizontal="right" vertical="center"/>
    </xf>
    <xf numFmtId="0" fontId="72" fillId="33" borderId="0" xfId="0" applyFont="1" applyFill="1" applyBorder="1" applyAlignment="1">
      <alignment horizontal="right" vertical="center"/>
    </xf>
    <xf numFmtId="0" fontId="41" fillId="33" borderId="13" xfId="0" applyFont="1" applyFill="1" applyBorder="1" applyAlignment="1">
      <alignment horizontal="right" vertical="center"/>
    </xf>
    <xf numFmtId="0" fontId="105" fillId="34" borderId="10" xfId="0" applyFont="1" applyFill="1" applyBorder="1" applyAlignment="1">
      <alignment horizontal="center" vertical="center"/>
    </xf>
    <xf numFmtId="0" fontId="105" fillId="38" borderId="10" xfId="0" applyFont="1" applyFill="1" applyBorder="1" applyAlignment="1" applyProtection="1">
      <alignment horizontal="center" vertical="center"/>
      <protection hidden="1"/>
    </xf>
    <xf numFmtId="0" fontId="105" fillId="37" borderId="0" xfId="0" applyFont="1" applyFill="1" applyBorder="1" applyAlignment="1">
      <alignment horizontal="center" vertical="center"/>
    </xf>
    <xf numFmtId="0" fontId="72" fillId="33" borderId="0" xfId="0" applyFont="1" applyFill="1" applyBorder="1" applyAlignment="1">
      <alignment horizontal="right" vertical="center"/>
    </xf>
    <xf numFmtId="0" fontId="105" fillId="33" borderId="0" xfId="0" applyFont="1" applyFill="1" applyBorder="1" applyAlignment="1">
      <alignment horizontal="center" vertical="center"/>
    </xf>
    <xf numFmtId="0" fontId="17" fillId="34" borderId="13" xfId="0" applyFont="1" applyFill="1" applyBorder="1" applyAlignment="1">
      <alignment horizontal="center" vertical="center"/>
    </xf>
    <xf numFmtId="0" fontId="17" fillId="34" borderId="0" xfId="0" applyFont="1" applyFill="1" applyBorder="1" applyAlignment="1">
      <alignment horizontal="center" vertical="center"/>
    </xf>
    <xf numFmtId="0" fontId="17" fillId="34" borderId="0" xfId="0" applyFont="1" applyFill="1" applyAlignment="1">
      <alignment horizontal="center" vertical="center"/>
    </xf>
    <xf numFmtId="0" fontId="0" fillId="37" borderId="13" xfId="0" applyFill="1" applyBorder="1" applyAlignment="1">
      <alignment horizontal="center" vertical="center"/>
    </xf>
    <xf numFmtId="0" fontId="106" fillId="37" borderId="0" xfId="0" applyFont="1" applyFill="1" applyBorder="1" applyAlignment="1">
      <alignment horizontal="center" vertical="center"/>
    </xf>
    <xf numFmtId="0" fontId="72" fillId="33" borderId="0" xfId="0" applyFont="1" applyFill="1" applyBorder="1" applyAlignment="1">
      <alignment horizontal="center" vertical="center"/>
    </xf>
    <xf numFmtId="0" fontId="17" fillId="33" borderId="0" xfId="0" applyFont="1" applyFill="1" applyAlignment="1">
      <alignment horizontal="center" vertical="center"/>
    </xf>
    <xf numFmtId="0" fontId="72" fillId="33" borderId="14" xfId="0" applyFont="1" applyFill="1" applyBorder="1" applyAlignment="1">
      <alignment horizontal="center" vertical="center"/>
    </xf>
    <xf numFmtId="0" fontId="41" fillId="33" borderId="0" xfId="0" applyFont="1" applyFill="1" applyBorder="1" applyAlignment="1">
      <alignment horizontal="center" vertical="center"/>
    </xf>
    <xf numFmtId="0" fontId="105" fillId="33" borderId="22" xfId="0" applyFont="1" applyFill="1" applyBorder="1" applyAlignment="1">
      <alignment horizontal="center" vertical="center"/>
    </xf>
    <xf numFmtId="0" fontId="105" fillId="33" borderId="22" xfId="0" applyFont="1" applyFill="1" applyBorder="1" applyAlignment="1" applyProtection="1">
      <alignment horizontal="center" vertical="center"/>
      <protection hidden="1"/>
    </xf>
    <xf numFmtId="0" fontId="106" fillId="33" borderId="0" xfId="0" applyFont="1" applyFill="1" applyBorder="1" applyAlignment="1">
      <alignment horizontal="center" vertical="center"/>
    </xf>
    <xf numFmtId="0" fontId="105" fillId="33" borderId="22" xfId="0" applyFont="1" applyFill="1" applyBorder="1" applyAlignment="1">
      <alignment horizontal="center" vertical="center" wrapText="1"/>
    </xf>
    <xf numFmtId="0" fontId="17" fillId="33" borderId="30" xfId="0" applyFont="1" applyFill="1" applyBorder="1" applyAlignment="1">
      <alignment horizontal="center" vertical="center"/>
    </xf>
    <xf numFmtId="0" fontId="17" fillId="33" borderId="22" xfId="0" applyFont="1" applyFill="1" applyBorder="1" applyAlignment="1">
      <alignment vertical="center"/>
    </xf>
    <xf numFmtId="0" fontId="17" fillId="33" borderId="22" xfId="0" applyFont="1" applyFill="1" applyBorder="1" applyAlignment="1">
      <alignment horizontal="center" vertical="center"/>
    </xf>
    <xf numFmtId="0" fontId="17" fillId="33" borderId="23" xfId="0" applyFont="1" applyFill="1" applyBorder="1" applyAlignment="1">
      <alignment horizontal="center" vertical="center"/>
    </xf>
    <xf numFmtId="0" fontId="32" fillId="0" borderId="0" xfId="0" applyFont="1" applyAlignment="1">
      <alignment vertical="center"/>
    </xf>
    <xf numFmtId="0" fontId="32" fillId="0" borderId="0" xfId="0" applyFont="1" applyAlignment="1">
      <alignment horizontal="center" vertical="center"/>
    </xf>
    <xf numFmtId="0" fontId="32" fillId="0" borderId="0" xfId="0" applyFont="1" applyBorder="1" applyAlignment="1">
      <alignment horizontal="center" vertical="center"/>
    </xf>
    <xf numFmtId="0" fontId="32" fillId="34" borderId="0" xfId="0" applyFont="1" applyFill="1" applyAlignment="1">
      <alignment vertical="center"/>
    </xf>
    <xf numFmtId="0" fontId="32" fillId="34" borderId="0" xfId="0" applyFont="1" applyFill="1" applyBorder="1" applyAlignment="1">
      <alignment horizontal="center" vertical="center"/>
    </xf>
    <xf numFmtId="3" fontId="33" fillId="33" borderId="46" xfId="0" applyNumberFormat="1" applyFont="1" applyFill="1" applyBorder="1" applyAlignment="1" applyProtection="1">
      <alignment horizontal="center" vertical="center"/>
      <protection/>
    </xf>
    <xf numFmtId="3" fontId="33" fillId="33" borderId="104" xfId="0" applyNumberFormat="1" applyFont="1" applyFill="1" applyBorder="1" applyAlignment="1" applyProtection="1">
      <alignment horizontal="center" vertical="center"/>
      <protection/>
    </xf>
    <xf numFmtId="3" fontId="33" fillId="33" borderId="0" xfId="0" applyNumberFormat="1" applyFont="1" applyFill="1" applyBorder="1" applyAlignment="1" applyProtection="1">
      <alignment horizontal="center" vertical="center"/>
      <protection/>
    </xf>
    <xf numFmtId="3" fontId="33" fillId="33" borderId="24" xfId="0" applyNumberFormat="1" applyFont="1" applyFill="1" applyBorder="1" applyAlignment="1" applyProtection="1">
      <alignment horizontal="center" vertical="center"/>
      <protection/>
    </xf>
    <xf numFmtId="3" fontId="64" fillId="33" borderId="21" xfId="0" applyNumberFormat="1" applyFont="1" applyFill="1" applyBorder="1" applyAlignment="1" applyProtection="1">
      <alignment horizontal="left" vertical="center"/>
      <protection/>
    </xf>
    <xf numFmtId="3" fontId="64" fillId="33" borderId="0" xfId="0" applyNumberFormat="1" applyFont="1" applyFill="1" applyBorder="1" applyAlignment="1" applyProtection="1">
      <alignment horizontal="left" vertical="center"/>
      <protection/>
    </xf>
    <xf numFmtId="3" fontId="64" fillId="33" borderId="24" xfId="0" applyNumberFormat="1" applyFont="1" applyFill="1" applyBorder="1" applyAlignment="1" applyProtection="1">
      <alignment horizontal="left" vertical="center"/>
      <protection/>
    </xf>
    <xf numFmtId="3" fontId="44" fillId="33" borderId="21" xfId="0" applyNumberFormat="1" applyFont="1" applyFill="1" applyBorder="1" applyAlignment="1">
      <alignment vertical="center"/>
    </xf>
    <xf numFmtId="3" fontId="44" fillId="33" borderId="0" xfId="0" applyNumberFormat="1" applyFont="1" applyFill="1" applyBorder="1" applyAlignment="1">
      <alignment vertical="center"/>
    </xf>
    <xf numFmtId="3" fontId="44" fillId="33" borderId="24" xfId="0" applyNumberFormat="1" applyFont="1" applyFill="1" applyBorder="1" applyAlignment="1">
      <alignment vertical="center"/>
    </xf>
    <xf numFmtId="3" fontId="44" fillId="33" borderId="105" xfId="0" applyNumberFormat="1" applyFont="1" applyFill="1" applyBorder="1" applyAlignment="1">
      <alignment vertical="center"/>
    </xf>
    <xf numFmtId="3" fontId="44" fillId="33" borderId="106" xfId="0" applyNumberFormat="1" applyFont="1" applyFill="1" applyBorder="1" applyAlignment="1">
      <alignment vertical="center"/>
    </xf>
    <xf numFmtId="3" fontId="44" fillId="33" borderId="107" xfId="0" applyNumberFormat="1" applyFont="1" applyFill="1" applyBorder="1" applyAlignment="1">
      <alignment vertical="center"/>
    </xf>
    <xf numFmtId="3" fontId="5" fillId="33" borderId="106" xfId="0" applyNumberFormat="1" applyFont="1" applyFill="1" applyBorder="1" applyAlignment="1">
      <alignment horizontal="center" vertical="center"/>
    </xf>
    <xf numFmtId="3" fontId="33" fillId="33" borderId="108" xfId="0" applyNumberFormat="1" applyFont="1" applyFill="1" applyBorder="1" applyAlignment="1" applyProtection="1">
      <alignment horizontal="left" vertical="center"/>
      <protection/>
    </xf>
    <xf numFmtId="3" fontId="9" fillId="33" borderId="21" xfId="0" applyNumberFormat="1" applyFont="1" applyFill="1" applyBorder="1" applyAlignment="1" applyProtection="1">
      <alignment horizontal="left" vertical="center"/>
      <protection/>
    </xf>
    <xf numFmtId="3" fontId="33" fillId="33" borderId="21" xfId="0" applyNumberFormat="1" applyFont="1" applyFill="1" applyBorder="1" applyAlignment="1" applyProtection="1">
      <alignment horizontal="left" vertical="center"/>
      <protection/>
    </xf>
    <xf numFmtId="3" fontId="44" fillId="33" borderId="105" xfId="0" applyNumberFormat="1" applyFont="1" applyFill="1" applyBorder="1" applyAlignment="1" applyProtection="1">
      <alignment horizontal="left" vertical="center"/>
      <protection/>
    </xf>
    <xf numFmtId="3" fontId="12" fillId="33" borderId="106" xfId="0" applyNumberFormat="1" applyFont="1" applyFill="1" applyBorder="1" applyAlignment="1" applyProtection="1">
      <alignment horizontal="left" vertical="center"/>
      <protection/>
    </xf>
    <xf numFmtId="3" fontId="5" fillId="33" borderId="107" xfId="0" applyNumberFormat="1" applyFont="1" applyFill="1" applyBorder="1" applyAlignment="1" applyProtection="1">
      <alignment horizontal="center" vertical="center"/>
      <protection/>
    </xf>
    <xf numFmtId="3" fontId="33" fillId="33" borderId="16" xfId="0" applyNumberFormat="1" applyFont="1" applyFill="1" applyBorder="1" applyAlignment="1" applyProtection="1">
      <alignment vertical="center"/>
      <protection/>
    </xf>
    <xf numFmtId="3" fontId="50" fillId="33" borderId="0" xfId="0" applyNumberFormat="1" applyFont="1" applyFill="1" applyBorder="1" applyAlignment="1" applyProtection="1">
      <alignment vertical="center"/>
      <protection/>
    </xf>
    <xf numFmtId="3" fontId="95" fillId="33" borderId="22" xfId="0" applyNumberFormat="1" applyFont="1" applyFill="1" applyBorder="1" applyAlignment="1" applyProtection="1">
      <alignment horizontal="center" vertical="center"/>
      <protection locked="0"/>
    </xf>
    <xf numFmtId="3" fontId="95" fillId="33" borderId="22" xfId="0" applyNumberFormat="1" applyFont="1" applyFill="1" applyBorder="1" applyAlignment="1" applyProtection="1">
      <alignment horizontal="center" vertical="center"/>
      <protection/>
    </xf>
    <xf numFmtId="4" fontId="4" fillId="33" borderId="16" xfId="0" applyNumberFormat="1" applyFont="1" applyFill="1" applyBorder="1" applyAlignment="1" applyProtection="1">
      <alignment horizontal="center" vertical="center"/>
      <protection/>
    </xf>
    <xf numFmtId="3" fontId="46" fillId="33" borderId="0" xfId="0" applyNumberFormat="1" applyFont="1" applyFill="1" applyBorder="1" applyAlignment="1" applyProtection="1">
      <alignment vertical="center"/>
      <protection/>
    </xf>
    <xf numFmtId="3" fontId="1" fillId="37" borderId="22" xfId="0" applyNumberFormat="1" applyFont="1" applyFill="1" applyBorder="1" applyAlignment="1" applyProtection="1">
      <alignment vertical="center"/>
      <protection/>
    </xf>
    <xf numFmtId="3" fontId="4" fillId="35" borderId="17" xfId="0" applyNumberFormat="1" applyFont="1" applyFill="1" applyBorder="1" applyAlignment="1" applyProtection="1">
      <alignment horizontal="center" vertical="center"/>
      <protection/>
    </xf>
    <xf numFmtId="0" fontId="0" fillId="0" borderId="12" xfId="0" applyBorder="1" applyAlignment="1" applyProtection="1">
      <alignment/>
      <protection/>
    </xf>
    <xf numFmtId="3" fontId="5" fillId="33" borderId="12" xfId="0" applyNumberFormat="1" applyFont="1" applyFill="1" applyBorder="1" applyAlignment="1" applyProtection="1">
      <alignment horizontal="center" vertical="center"/>
      <protection/>
    </xf>
    <xf numFmtId="3" fontId="46" fillId="34" borderId="0" xfId="0" applyNumberFormat="1" applyFont="1" applyFill="1" applyBorder="1" applyAlignment="1" applyProtection="1">
      <alignment vertical="center" wrapText="1"/>
      <protection locked="0"/>
    </xf>
    <xf numFmtId="3" fontId="5" fillId="34" borderId="0" xfId="0" applyNumberFormat="1" applyFont="1" applyFill="1" applyBorder="1" applyAlignment="1">
      <alignment vertical="center"/>
    </xf>
    <xf numFmtId="3" fontId="33" fillId="33" borderId="15" xfId="0" applyNumberFormat="1" applyFont="1" applyFill="1" applyBorder="1" applyAlignment="1">
      <alignment horizontal="left" vertical="center"/>
    </xf>
    <xf numFmtId="3" fontId="33" fillId="33" borderId="17" xfId="0" applyNumberFormat="1" applyFont="1" applyFill="1" applyBorder="1" applyAlignment="1" applyProtection="1">
      <alignment horizontal="center" vertical="center"/>
      <protection/>
    </xf>
    <xf numFmtId="4" fontId="4" fillId="38" borderId="10" xfId="0" applyNumberFormat="1" applyFont="1" applyFill="1" applyBorder="1" applyAlignment="1" applyProtection="1">
      <alignment horizontal="center" vertical="center"/>
      <protection hidden="1"/>
    </xf>
    <xf numFmtId="3" fontId="9" fillId="33" borderId="0" xfId="0" applyNumberFormat="1" applyFont="1" applyFill="1" applyAlignment="1" applyProtection="1">
      <alignment/>
      <protection locked="0"/>
    </xf>
    <xf numFmtId="3" fontId="5" fillId="33" borderId="0" xfId="0" applyNumberFormat="1" applyFont="1" applyFill="1" applyAlignment="1" applyProtection="1">
      <alignment/>
      <protection locked="0"/>
    </xf>
    <xf numFmtId="3" fontId="4" fillId="33" borderId="0" xfId="0" applyNumberFormat="1" applyFont="1" applyFill="1" applyAlignment="1" applyProtection="1">
      <alignment/>
      <protection locked="0"/>
    </xf>
    <xf numFmtId="3" fontId="9" fillId="33" borderId="0" xfId="0" applyNumberFormat="1" applyFont="1" applyFill="1" applyBorder="1" applyAlignment="1" applyProtection="1">
      <alignment horizontal="center" vertical="center"/>
      <protection hidden="1"/>
    </xf>
    <xf numFmtId="3" fontId="9" fillId="33" borderId="0" xfId="0" applyNumberFormat="1" applyFont="1" applyFill="1" applyBorder="1" applyAlignment="1" applyProtection="1">
      <alignment horizontal="left" vertical="center"/>
      <protection hidden="1"/>
    </xf>
    <xf numFmtId="3" fontId="9" fillId="33" borderId="0" xfId="0" applyNumberFormat="1" applyFont="1" applyFill="1" applyAlignment="1" applyProtection="1">
      <alignment horizontal="center" vertical="center"/>
      <protection hidden="1"/>
    </xf>
    <xf numFmtId="3" fontId="4" fillId="34" borderId="10" xfId="0" applyNumberFormat="1" applyFont="1" applyFill="1" applyBorder="1" applyAlignment="1" applyProtection="1">
      <alignment horizontal="center" vertical="center"/>
      <protection hidden="1"/>
    </xf>
    <xf numFmtId="3" fontId="1" fillId="33" borderId="13" xfId="0" applyNumberFormat="1" applyFont="1" applyFill="1" applyBorder="1" applyAlignment="1" applyProtection="1">
      <alignment/>
      <protection hidden="1"/>
    </xf>
    <xf numFmtId="3" fontId="1" fillId="33" borderId="0" xfId="0" applyNumberFormat="1" applyFont="1" applyFill="1" applyBorder="1" applyAlignment="1" applyProtection="1">
      <alignment/>
      <protection hidden="1"/>
    </xf>
    <xf numFmtId="3" fontId="4" fillId="33" borderId="14" xfId="0" applyNumberFormat="1" applyFont="1" applyFill="1" applyBorder="1" applyAlignment="1" applyProtection="1">
      <alignment horizontal="center" vertical="center"/>
      <protection hidden="1"/>
    </xf>
    <xf numFmtId="0" fontId="0" fillId="37" borderId="14" xfId="0" applyFill="1" applyBorder="1" applyAlignment="1" applyProtection="1">
      <alignment/>
      <protection hidden="1"/>
    </xf>
    <xf numFmtId="0" fontId="0" fillId="37" borderId="0" xfId="0" applyFill="1" applyBorder="1" applyAlignment="1" applyProtection="1">
      <alignment/>
      <protection hidden="1"/>
    </xf>
    <xf numFmtId="3" fontId="1" fillId="33" borderId="14" xfId="0" applyNumberFormat="1" applyFont="1" applyFill="1" applyBorder="1" applyAlignment="1" applyProtection="1">
      <alignment/>
      <protection hidden="1"/>
    </xf>
    <xf numFmtId="4" fontId="4" fillId="33" borderId="13" xfId="0" applyNumberFormat="1" applyFont="1" applyFill="1" applyBorder="1" applyAlignment="1" applyProtection="1">
      <alignment horizontal="center" vertical="center"/>
      <protection hidden="1"/>
    </xf>
    <xf numFmtId="4" fontId="4" fillId="33" borderId="0" xfId="0" applyNumberFormat="1" applyFont="1" applyFill="1" applyBorder="1" applyAlignment="1" applyProtection="1">
      <alignment horizontal="center" vertical="center"/>
      <protection hidden="1"/>
    </xf>
    <xf numFmtId="4" fontId="1" fillId="33" borderId="0" xfId="0" applyNumberFormat="1" applyFont="1" applyFill="1" applyBorder="1" applyAlignment="1" applyProtection="1">
      <alignment/>
      <protection hidden="1"/>
    </xf>
    <xf numFmtId="3" fontId="1" fillId="33" borderId="14" xfId="0" applyNumberFormat="1" applyFont="1" applyFill="1" applyBorder="1" applyAlignment="1" applyProtection="1">
      <alignment horizontal="right"/>
      <protection hidden="1"/>
    </xf>
    <xf numFmtId="3" fontId="1" fillId="33" borderId="0" xfId="0" applyNumberFormat="1" applyFont="1" applyFill="1" applyBorder="1" applyAlignment="1" applyProtection="1">
      <alignment horizontal="right"/>
      <protection hidden="1"/>
    </xf>
    <xf numFmtId="3" fontId="4" fillId="33" borderId="14" xfId="0" applyNumberFormat="1" applyFont="1" applyFill="1" applyBorder="1" applyAlignment="1" applyProtection="1">
      <alignment vertical="center"/>
      <protection hidden="1"/>
    </xf>
    <xf numFmtId="4" fontId="1" fillId="33" borderId="13" xfId="0" applyNumberFormat="1" applyFont="1" applyFill="1" applyBorder="1" applyAlignment="1" applyProtection="1">
      <alignment/>
      <protection hidden="1"/>
    </xf>
    <xf numFmtId="4" fontId="1" fillId="33" borderId="14" xfId="0" applyNumberFormat="1" applyFont="1" applyFill="1" applyBorder="1" applyAlignment="1" applyProtection="1">
      <alignment/>
      <protection hidden="1"/>
    </xf>
    <xf numFmtId="4" fontId="1" fillId="33" borderId="0" xfId="0" applyNumberFormat="1" applyFont="1" applyFill="1" applyBorder="1" applyAlignment="1" applyProtection="1">
      <alignment horizontal="right"/>
      <protection hidden="1"/>
    </xf>
    <xf numFmtId="3" fontId="1" fillId="33" borderId="14" xfId="0" applyNumberFormat="1" applyFont="1" applyFill="1" applyBorder="1" applyAlignment="1" applyProtection="1">
      <alignment horizontal="center"/>
      <protection hidden="1"/>
    </xf>
    <xf numFmtId="4" fontId="1" fillId="33" borderId="0" xfId="0" applyNumberFormat="1" applyFont="1" applyFill="1" applyBorder="1" applyAlignment="1" applyProtection="1">
      <alignment horizontal="center" vertical="center"/>
      <protection hidden="1"/>
    </xf>
    <xf numFmtId="4" fontId="1" fillId="33" borderId="13" xfId="0" applyNumberFormat="1" applyFont="1" applyFill="1" applyBorder="1" applyAlignment="1" applyProtection="1">
      <alignment horizontal="center" vertical="center"/>
      <protection hidden="1"/>
    </xf>
    <xf numFmtId="4" fontId="1" fillId="33" borderId="14" xfId="0" applyNumberFormat="1" applyFont="1" applyFill="1" applyBorder="1" applyAlignment="1" applyProtection="1">
      <alignment horizontal="right"/>
      <protection hidden="1"/>
    </xf>
    <xf numFmtId="3" fontId="1" fillId="33" borderId="30" xfId="0" applyNumberFormat="1" applyFont="1" applyFill="1" applyBorder="1" applyAlignment="1" applyProtection="1">
      <alignment/>
      <protection hidden="1"/>
    </xf>
    <xf numFmtId="4" fontId="4" fillId="42" borderId="44" xfId="0" applyNumberFormat="1" applyFont="1" applyFill="1" applyBorder="1" applyAlignment="1" applyProtection="1">
      <alignment horizontal="center" vertical="center"/>
      <protection hidden="1"/>
    </xf>
    <xf numFmtId="4" fontId="4" fillId="42" borderId="109" xfId="0" applyNumberFormat="1" applyFont="1" applyFill="1" applyBorder="1" applyAlignment="1" applyProtection="1">
      <alignment horizontal="center" vertical="center"/>
      <protection hidden="1"/>
    </xf>
    <xf numFmtId="4" fontId="4" fillId="42" borderId="32" xfId="0" applyNumberFormat="1" applyFont="1" applyFill="1" applyBorder="1" applyAlignment="1" applyProtection="1">
      <alignment horizontal="center" vertical="center"/>
      <protection hidden="1"/>
    </xf>
    <xf numFmtId="4" fontId="4" fillId="38" borderId="32" xfId="0" applyNumberFormat="1" applyFont="1" applyFill="1" applyBorder="1" applyAlignment="1" applyProtection="1">
      <alignment horizontal="center" vertical="center"/>
      <protection hidden="1"/>
    </xf>
    <xf numFmtId="4" fontId="4" fillId="43" borderId="43" xfId="0" applyNumberFormat="1" applyFont="1" applyFill="1" applyBorder="1" applyAlignment="1" applyProtection="1">
      <alignment horizontal="center" vertical="center"/>
      <protection hidden="1"/>
    </xf>
    <xf numFmtId="4" fontId="4" fillId="42" borderId="10" xfId="0" applyNumberFormat="1" applyFont="1" applyFill="1" applyBorder="1" applyAlignment="1" applyProtection="1">
      <alignment horizontal="center" vertical="center"/>
      <protection hidden="1"/>
    </xf>
    <xf numFmtId="4" fontId="4" fillId="42" borderId="110" xfId="0" applyNumberFormat="1" applyFont="1" applyFill="1" applyBorder="1" applyAlignment="1" applyProtection="1">
      <alignment horizontal="center" vertical="center"/>
      <protection hidden="1"/>
    </xf>
    <xf numFmtId="4" fontId="4" fillId="42" borderId="111" xfId="0" applyNumberFormat="1" applyFont="1" applyFill="1" applyBorder="1" applyAlignment="1" applyProtection="1">
      <alignment horizontal="center" vertical="center"/>
      <protection hidden="1"/>
    </xf>
    <xf numFmtId="4" fontId="4" fillId="42" borderId="43" xfId="0" applyNumberFormat="1" applyFont="1" applyFill="1" applyBorder="1" applyAlignment="1" applyProtection="1">
      <alignment horizontal="center" vertical="center"/>
      <protection hidden="1"/>
    </xf>
    <xf numFmtId="4" fontId="4" fillId="38" borderId="112" xfId="0" applyNumberFormat="1" applyFont="1" applyFill="1" applyBorder="1" applyAlignment="1" applyProtection="1">
      <alignment horizontal="center" vertical="center"/>
      <protection hidden="1"/>
    </xf>
    <xf numFmtId="4" fontId="4" fillId="38" borderId="43" xfId="0" applyNumberFormat="1" applyFont="1" applyFill="1" applyBorder="1" applyAlignment="1" applyProtection="1">
      <alignment horizontal="center" vertical="center"/>
      <protection hidden="1"/>
    </xf>
    <xf numFmtId="4" fontId="4" fillId="38" borderId="103" xfId="0" applyNumberFormat="1" applyFont="1" applyFill="1" applyBorder="1" applyAlignment="1" applyProtection="1">
      <alignment horizontal="center" vertical="center"/>
      <protection hidden="1"/>
    </xf>
    <xf numFmtId="3" fontId="32" fillId="33" borderId="0" xfId="0" applyNumberFormat="1" applyFont="1" applyFill="1" applyBorder="1" applyAlignment="1" applyProtection="1">
      <alignment horizontal="center" vertical="center" wrapText="1"/>
      <protection/>
    </xf>
    <xf numFmtId="3" fontId="33" fillId="33" borderId="108" xfId="0" applyNumberFormat="1" applyFont="1" applyFill="1" applyBorder="1" applyAlignment="1" applyProtection="1">
      <alignment vertical="center"/>
      <protection/>
    </xf>
    <xf numFmtId="3" fontId="33" fillId="33" borderId="46" xfId="0" applyNumberFormat="1" applyFont="1" applyFill="1" applyBorder="1" applyAlignment="1" applyProtection="1">
      <alignment vertical="center"/>
      <protection/>
    </xf>
    <xf numFmtId="3" fontId="33" fillId="33" borderId="104" xfId="0" applyNumberFormat="1" applyFont="1" applyFill="1" applyBorder="1" applyAlignment="1" applyProtection="1">
      <alignment vertical="center"/>
      <protection/>
    </xf>
    <xf numFmtId="3" fontId="33" fillId="33" borderId="21" xfId="0" applyNumberFormat="1" applyFont="1" applyFill="1" applyBorder="1" applyAlignment="1" applyProtection="1">
      <alignment vertical="center"/>
      <protection/>
    </xf>
    <xf numFmtId="3" fontId="33" fillId="33" borderId="0" xfId="0" applyNumberFormat="1" applyFont="1" applyFill="1" applyBorder="1" applyAlignment="1" applyProtection="1">
      <alignment vertical="center"/>
      <protection/>
    </xf>
    <xf numFmtId="3" fontId="33" fillId="33" borderId="24" xfId="0" applyNumberFormat="1" applyFont="1" applyFill="1" applyBorder="1" applyAlignment="1" applyProtection="1">
      <alignment vertical="center"/>
      <protection/>
    </xf>
    <xf numFmtId="3" fontId="64" fillId="33" borderId="21" xfId="0" applyNumberFormat="1" applyFont="1" applyFill="1" applyBorder="1" applyAlignment="1" applyProtection="1">
      <alignment vertical="center"/>
      <protection/>
    </xf>
    <xf numFmtId="3" fontId="64" fillId="33" borderId="0" xfId="0" applyNumberFormat="1" applyFont="1" applyFill="1" applyBorder="1" applyAlignment="1" applyProtection="1">
      <alignment vertical="center"/>
      <protection/>
    </xf>
    <xf numFmtId="3" fontId="64" fillId="33" borderId="24" xfId="0" applyNumberFormat="1" applyFont="1" applyFill="1" applyBorder="1" applyAlignment="1" applyProtection="1">
      <alignment vertical="center"/>
      <protection/>
    </xf>
    <xf numFmtId="3" fontId="5" fillId="33" borderId="21" xfId="0" applyNumberFormat="1" applyFont="1" applyFill="1" applyBorder="1" applyAlignment="1" applyProtection="1">
      <alignment horizontal="center" vertical="center"/>
      <protection/>
    </xf>
    <xf numFmtId="3" fontId="33" fillId="33" borderId="17" xfId="0" applyNumberFormat="1" applyFont="1" applyFill="1" applyBorder="1" applyAlignment="1" applyProtection="1">
      <alignment vertical="center"/>
      <protection/>
    </xf>
    <xf numFmtId="3" fontId="33" fillId="33" borderId="15" xfId="0" applyNumberFormat="1" applyFont="1" applyFill="1" applyBorder="1" applyAlignment="1" applyProtection="1">
      <alignment vertical="center"/>
      <protection/>
    </xf>
    <xf numFmtId="3" fontId="50" fillId="33" borderId="14" xfId="0" applyNumberFormat="1" applyFont="1" applyFill="1" applyBorder="1" applyAlignment="1" applyProtection="1">
      <alignment vertical="center"/>
      <protection/>
    </xf>
    <xf numFmtId="3" fontId="50" fillId="33" borderId="13" xfId="0" applyNumberFormat="1" applyFont="1" applyFill="1" applyBorder="1" applyAlignment="1" applyProtection="1">
      <alignment vertical="center"/>
      <protection/>
    </xf>
    <xf numFmtId="3" fontId="4" fillId="33" borderId="13" xfId="0" applyNumberFormat="1" applyFont="1" applyFill="1" applyBorder="1" applyAlignment="1" applyProtection="1">
      <alignment horizontal="center" vertical="center" wrapText="1"/>
      <protection/>
    </xf>
    <xf numFmtId="3" fontId="32" fillId="33" borderId="0" xfId="0" applyNumberFormat="1" applyFont="1" applyFill="1" applyBorder="1" applyAlignment="1" applyProtection="1">
      <alignment horizontal="center" vertical="center"/>
      <protection/>
    </xf>
    <xf numFmtId="1" fontId="45" fillId="33" borderId="0" xfId="0" applyNumberFormat="1" applyFont="1" applyFill="1" applyBorder="1" applyAlignment="1" applyProtection="1">
      <alignment vertical="center" wrapText="1"/>
      <protection/>
    </xf>
    <xf numFmtId="1" fontId="45" fillId="33" borderId="0" xfId="0" applyNumberFormat="1" applyFont="1" applyFill="1" applyBorder="1" applyAlignment="1" applyProtection="1">
      <alignment horizontal="center" vertical="center" wrapText="1"/>
      <protection/>
    </xf>
    <xf numFmtId="3" fontId="32" fillId="33" borderId="0" xfId="0" applyNumberFormat="1" applyFont="1" applyFill="1" applyBorder="1" applyAlignment="1" applyProtection="1">
      <alignment horizontal="left" vertical="center"/>
      <protection/>
    </xf>
    <xf numFmtId="3" fontId="68" fillId="33" borderId="0" xfId="0" applyNumberFormat="1" applyFont="1" applyFill="1" applyBorder="1" applyAlignment="1" applyProtection="1">
      <alignment horizontal="center" vertical="center"/>
      <protection/>
    </xf>
    <xf numFmtId="3" fontId="50" fillId="33" borderId="14" xfId="0" applyNumberFormat="1" applyFont="1" applyFill="1" applyBorder="1" applyAlignment="1" applyProtection="1">
      <alignment horizontal="center" vertical="center"/>
      <protection/>
    </xf>
    <xf numFmtId="3" fontId="50" fillId="33" borderId="0" xfId="0" applyNumberFormat="1" applyFont="1" applyFill="1" applyBorder="1" applyAlignment="1" applyProtection="1">
      <alignment horizontal="center" vertical="center"/>
      <protection/>
    </xf>
    <xf numFmtId="3" fontId="50" fillId="33" borderId="13" xfId="0" applyNumberFormat="1" applyFont="1" applyFill="1" applyBorder="1" applyAlignment="1" applyProtection="1">
      <alignment horizontal="center" vertical="center"/>
      <protection/>
    </xf>
    <xf numFmtId="3" fontId="9" fillId="34" borderId="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horizontal="center" vertical="center" wrapText="1"/>
      <protection/>
    </xf>
    <xf numFmtId="3" fontId="33" fillId="33" borderId="13" xfId="0" applyNumberFormat="1" applyFont="1" applyFill="1" applyBorder="1" applyAlignment="1" applyProtection="1">
      <alignment horizontal="center" vertical="center"/>
      <protection/>
    </xf>
    <xf numFmtId="1" fontId="4" fillId="33" borderId="0" xfId="0" applyNumberFormat="1" applyFont="1" applyFill="1" applyBorder="1" applyAlignment="1" applyProtection="1">
      <alignment horizontal="center" vertical="center" wrapText="1"/>
      <protection/>
    </xf>
    <xf numFmtId="10" fontId="4" fillId="33" borderId="0" xfId="0" applyNumberFormat="1" applyFont="1" applyFill="1" applyBorder="1" applyAlignment="1" applyProtection="1">
      <alignment horizontal="center" vertical="center" wrapText="1"/>
      <protection/>
    </xf>
    <xf numFmtId="4" fontId="4" fillId="33" borderId="0" xfId="0" applyNumberFormat="1" applyFont="1" applyFill="1" applyBorder="1" applyAlignment="1" applyProtection="1">
      <alignment horizontal="center" vertical="center" wrapText="1"/>
      <protection/>
    </xf>
    <xf numFmtId="3" fontId="46" fillId="33" borderId="14" xfId="0" applyNumberFormat="1" applyFont="1" applyFill="1" applyBorder="1" applyAlignment="1" applyProtection="1">
      <alignment vertical="center"/>
      <protection/>
    </xf>
    <xf numFmtId="3" fontId="46" fillId="33" borderId="13" xfId="0" applyNumberFormat="1" applyFont="1" applyFill="1" applyBorder="1" applyAlignment="1" applyProtection="1">
      <alignment vertical="center"/>
      <protection/>
    </xf>
    <xf numFmtId="3" fontId="46" fillId="33" borderId="30" xfId="0" applyNumberFormat="1" applyFont="1" applyFill="1" applyBorder="1" applyAlignment="1" applyProtection="1">
      <alignment vertical="center"/>
      <protection/>
    </xf>
    <xf numFmtId="3" fontId="46" fillId="33" borderId="22" xfId="0" applyNumberFormat="1" applyFont="1" applyFill="1" applyBorder="1" applyAlignment="1" applyProtection="1">
      <alignment vertical="center"/>
      <protection/>
    </xf>
    <xf numFmtId="3" fontId="46" fillId="33" borderId="23" xfId="0" applyNumberFormat="1" applyFont="1" applyFill="1" applyBorder="1" applyAlignment="1" applyProtection="1">
      <alignment vertical="center"/>
      <protection/>
    </xf>
    <xf numFmtId="3" fontId="25" fillId="33" borderId="14" xfId="0" applyNumberFormat="1" applyFont="1" applyFill="1" applyBorder="1" applyAlignment="1" applyProtection="1">
      <alignment vertical="center"/>
      <protection/>
    </xf>
    <xf numFmtId="3" fontId="1" fillId="37" borderId="30" xfId="0" applyNumberFormat="1" applyFont="1" applyFill="1" applyBorder="1" applyAlignment="1" applyProtection="1">
      <alignment vertical="center"/>
      <protection/>
    </xf>
    <xf numFmtId="3" fontId="1" fillId="37" borderId="23" xfId="0" applyNumberFormat="1" applyFont="1" applyFill="1" applyBorder="1" applyAlignment="1" applyProtection="1">
      <alignment vertical="center"/>
      <protection/>
    </xf>
    <xf numFmtId="3" fontId="1" fillId="37" borderId="0" xfId="0" applyNumberFormat="1" applyFont="1" applyFill="1" applyBorder="1" applyAlignment="1" applyProtection="1">
      <alignment horizontal="center" vertical="center" wrapText="1"/>
      <protection/>
    </xf>
    <xf numFmtId="0" fontId="40" fillId="0" borderId="0" xfId="0" applyFont="1" applyBorder="1" applyAlignment="1" applyProtection="1">
      <alignment horizontal="center" vertical="center"/>
      <protection/>
    </xf>
    <xf numFmtId="3" fontId="4" fillId="35" borderId="0" xfId="0" applyNumberFormat="1" applyFont="1" applyFill="1" applyBorder="1" applyAlignment="1" applyProtection="1">
      <alignment horizontal="center" vertical="center"/>
      <protection/>
    </xf>
    <xf numFmtId="0" fontId="0" fillId="0" borderId="0" xfId="53">
      <alignment/>
      <protection/>
    </xf>
    <xf numFmtId="0" fontId="94" fillId="0" borderId="50" xfId="53" applyFont="1" applyBorder="1" applyAlignment="1">
      <alignment/>
      <protection/>
    </xf>
    <xf numFmtId="0" fontId="94" fillId="0" borderId="50" xfId="53" applyFont="1" applyBorder="1" applyAlignment="1" applyProtection="1">
      <alignment/>
      <protection locked="0"/>
    </xf>
    <xf numFmtId="0" fontId="94" fillId="0" borderId="50" xfId="53" applyFont="1" applyBorder="1" applyAlignment="1" applyProtection="1">
      <alignment horizontal="left"/>
      <protection locked="0"/>
    </xf>
    <xf numFmtId="0" fontId="94" fillId="0" borderId="113" xfId="53" applyFont="1" applyBorder="1" applyAlignment="1">
      <alignment wrapText="1"/>
      <protection/>
    </xf>
    <xf numFmtId="0" fontId="17" fillId="44" borderId="114" xfId="53" applyFont="1" applyFill="1" applyBorder="1" applyAlignment="1">
      <alignment horizontal="center" vertical="center" wrapText="1"/>
      <protection/>
    </xf>
    <xf numFmtId="0" fontId="0" fillId="0" borderId="0" xfId="53" applyFont="1">
      <alignment/>
      <protection/>
    </xf>
    <xf numFmtId="0" fontId="32" fillId="34" borderId="0" xfId="53" applyFont="1" applyFill="1" applyAlignment="1">
      <alignment horizontal="center" vertical="center"/>
      <protection/>
    </xf>
    <xf numFmtId="0" fontId="82" fillId="0" borderId="115" xfId="53" applyFont="1" applyBorder="1" applyAlignment="1">
      <alignment horizontal="center" vertical="center" wrapText="1"/>
      <protection/>
    </xf>
    <xf numFmtId="0" fontId="82" fillId="0" borderId="116" xfId="53" applyFont="1" applyBorder="1" applyAlignment="1">
      <alignment horizontal="center" vertical="center" wrapText="1"/>
      <protection/>
    </xf>
    <xf numFmtId="0" fontId="82" fillId="0" borderId="117" xfId="53" applyFont="1" applyBorder="1" applyAlignment="1">
      <alignment horizontal="center" vertical="center" wrapText="1"/>
      <protection/>
    </xf>
    <xf numFmtId="0" fontId="94" fillId="0" borderId="0" xfId="53" applyFont="1">
      <alignment/>
      <protection/>
    </xf>
    <xf numFmtId="0" fontId="108" fillId="44" borderId="114" xfId="53" applyFont="1" applyFill="1" applyBorder="1" applyAlignment="1">
      <alignment horizontal="center" vertical="center" wrapText="1"/>
      <protection/>
    </xf>
    <xf numFmtId="0" fontId="108" fillId="44" borderId="118" xfId="53" applyFont="1" applyFill="1" applyBorder="1" applyAlignment="1">
      <alignment horizontal="center" vertical="center" wrapText="1"/>
      <protection/>
    </xf>
    <xf numFmtId="0" fontId="17" fillId="45" borderId="119" xfId="53" applyFont="1" applyFill="1" applyBorder="1" applyAlignment="1">
      <alignment horizontal="center" vertical="center" wrapText="1"/>
      <protection/>
    </xf>
    <xf numFmtId="0" fontId="30" fillId="45" borderId="120" xfId="53" applyFont="1" applyFill="1" applyBorder="1" applyAlignment="1">
      <alignment horizontal="center" vertical="center" wrapText="1"/>
      <protection/>
    </xf>
    <xf numFmtId="0" fontId="30" fillId="45" borderId="121" xfId="53" applyFont="1" applyFill="1" applyBorder="1" applyAlignment="1">
      <alignment horizontal="center" vertical="center" wrapText="1"/>
      <protection/>
    </xf>
    <xf numFmtId="0" fontId="108" fillId="45" borderId="114" xfId="53" applyFont="1" applyFill="1" applyBorder="1" applyAlignment="1">
      <alignment horizontal="center" vertical="center" wrapText="1"/>
      <protection/>
    </xf>
    <xf numFmtId="4" fontId="30" fillId="45" borderId="122" xfId="53" applyNumberFormat="1" applyFont="1" applyFill="1" applyBorder="1" applyAlignment="1" applyProtection="1">
      <alignment vertical="center"/>
      <protection locked="0"/>
    </xf>
    <xf numFmtId="4" fontId="30" fillId="45" borderId="75" xfId="53" applyNumberFormat="1" applyFont="1" applyFill="1" applyBorder="1" applyAlignment="1" applyProtection="1">
      <alignment vertical="center"/>
      <protection locked="0"/>
    </xf>
    <xf numFmtId="0" fontId="94" fillId="0" borderId="0" xfId="53" applyFont="1" applyFill="1">
      <alignment/>
      <protection/>
    </xf>
    <xf numFmtId="0" fontId="0" fillId="0" borderId="0" xfId="53" applyAlignment="1">
      <alignment horizontal="center" vertical="center"/>
      <protection/>
    </xf>
    <xf numFmtId="0" fontId="0" fillId="0" borderId="0" xfId="53" applyAlignment="1">
      <alignment horizontal="center" vertical="center" wrapText="1"/>
      <protection/>
    </xf>
    <xf numFmtId="0" fontId="0" fillId="0" borderId="0" xfId="53" applyAlignment="1">
      <alignment wrapText="1"/>
      <protection/>
    </xf>
    <xf numFmtId="0" fontId="113" fillId="33" borderId="38" xfId="34" applyFont="1" applyFill="1" applyBorder="1">
      <alignment/>
      <protection/>
    </xf>
    <xf numFmtId="0" fontId="19" fillId="33" borderId="14" xfId="0" applyFont="1" applyFill="1" applyBorder="1" applyAlignment="1">
      <alignment/>
    </xf>
    <xf numFmtId="0" fontId="0" fillId="0" borderId="0" xfId="0" applyBorder="1" applyAlignment="1">
      <alignment/>
    </xf>
    <xf numFmtId="0" fontId="0" fillId="0" borderId="13" xfId="0" applyBorder="1" applyAlignment="1">
      <alignment/>
    </xf>
    <xf numFmtId="0" fontId="19" fillId="35" borderId="123" xfId="0" applyFont="1" applyFill="1" applyBorder="1" applyAlignment="1">
      <alignment horizontal="center"/>
    </xf>
    <xf numFmtId="0" fontId="19" fillId="35" borderId="124" xfId="0" applyFont="1" applyFill="1" applyBorder="1" applyAlignment="1">
      <alignment horizontal="center"/>
    </xf>
    <xf numFmtId="0" fontId="19" fillId="35" borderId="125" xfId="0" applyFont="1" applyFill="1" applyBorder="1" applyAlignment="1">
      <alignment horizontal="center"/>
    </xf>
    <xf numFmtId="0" fontId="20" fillId="35" borderId="14" xfId="0" applyFont="1" applyFill="1" applyBorder="1" applyAlignment="1">
      <alignment horizontal="center"/>
    </xf>
    <xf numFmtId="0" fontId="20" fillId="35" borderId="0" xfId="0" applyFont="1" applyFill="1" applyBorder="1" applyAlignment="1">
      <alignment horizontal="center"/>
    </xf>
    <xf numFmtId="0" fontId="20" fillId="35" borderId="13" xfId="0" applyFont="1" applyFill="1" applyBorder="1" applyAlignment="1">
      <alignment horizontal="center"/>
    </xf>
    <xf numFmtId="0" fontId="22" fillId="35" borderId="14" xfId="0" applyFont="1" applyFill="1" applyBorder="1" applyAlignment="1">
      <alignment horizontal="center"/>
    </xf>
    <xf numFmtId="0" fontId="22" fillId="35" borderId="0" xfId="0" applyFont="1" applyFill="1" applyBorder="1" applyAlignment="1">
      <alignment horizontal="center"/>
    </xf>
    <xf numFmtId="0" fontId="22" fillId="35" borderId="13" xfId="0" applyFont="1" applyFill="1" applyBorder="1" applyAlignment="1">
      <alignment horizontal="center"/>
    </xf>
    <xf numFmtId="0" fontId="19" fillId="35" borderId="126" xfId="0" applyFont="1" applyFill="1" applyBorder="1" applyAlignment="1">
      <alignment horizontal="center"/>
    </xf>
    <xf numFmtId="0" fontId="19" fillId="35" borderId="19" xfId="0" applyFont="1" applyFill="1" applyBorder="1" applyAlignment="1">
      <alignment horizontal="center"/>
    </xf>
    <xf numFmtId="0" fontId="19" fillId="35" borderId="127" xfId="0" applyFont="1" applyFill="1" applyBorder="1" applyAlignment="1">
      <alignment horizontal="center"/>
    </xf>
    <xf numFmtId="0" fontId="21" fillId="35" borderId="14" xfId="0" applyFont="1" applyFill="1" applyBorder="1" applyAlignment="1">
      <alignment horizontal="center"/>
    </xf>
    <xf numFmtId="0" fontId="21" fillId="35" borderId="0" xfId="0" applyFont="1" applyFill="1" applyBorder="1" applyAlignment="1">
      <alignment horizontal="center"/>
    </xf>
    <xf numFmtId="0" fontId="21" fillId="35" borderId="13" xfId="0" applyFont="1" applyFill="1" applyBorder="1" applyAlignment="1">
      <alignment horizontal="center"/>
    </xf>
    <xf numFmtId="0" fontId="19" fillId="35" borderId="128" xfId="0" applyFont="1" applyFill="1" applyBorder="1" applyAlignment="1">
      <alignment horizontal="center"/>
    </xf>
    <xf numFmtId="0" fontId="19" fillId="35" borderId="129" xfId="0" applyFont="1" applyFill="1" applyBorder="1" applyAlignment="1">
      <alignment horizontal="center"/>
    </xf>
    <xf numFmtId="0" fontId="23" fillId="33" borderId="14" xfId="0" applyFont="1" applyFill="1" applyBorder="1" applyAlignment="1">
      <alignment horizontal="center" wrapText="1"/>
    </xf>
    <xf numFmtId="0" fontId="23" fillId="33" borderId="0" xfId="0" applyFont="1" applyFill="1" applyBorder="1" applyAlignment="1">
      <alignment horizontal="center"/>
    </xf>
    <xf numFmtId="0" fontId="23" fillId="33" borderId="13" xfId="0" applyFont="1" applyFill="1" applyBorder="1" applyAlignment="1">
      <alignment horizontal="center"/>
    </xf>
    <xf numFmtId="0" fontId="0" fillId="0" borderId="14" xfId="0" applyBorder="1" applyAlignment="1">
      <alignment/>
    </xf>
    <xf numFmtId="0" fontId="0" fillId="0" borderId="0" xfId="0" applyAlignment="1">
      <alignment/>
    </xf>
    <xf numFmtId="0" fontId="23" fillId="33" borderId="14" xfId="0" applyFont="1" applyFill="1" applyBorder="1" applyAlignment="1">
      <alignment horizontal="center"/>
    </xf>
    <xf numFmtId="0" fontId="20" fillId="33" borderId="0" xfId="0" applyFont="1" applyFill="1" applyBorder="1" applyAlignment="1">
      <alignment horizontal="center"/>
    </xf>
    <xf numFmtId="0" fontId="4" fillId="33" borderId="0" xfId="0" applyFont="1" applyFill="1" applyBorder="1" applyAlignment="1">
      <alignment horizontal="center" vertical="center"/>
    </xf>
    <xf numFmtId="0" fontId="4" fillId="34" borderId="10" xfId="0" applyFont="1" applyFill="1" applyBorder="1" applyAlignment="1">
      <alignment horizontal="center" vertical="center"/>
    </xf>
    <xf numFmtId="0" fontId="4" fillId="33" borderId="130" xfId="0" applyFont="1" applyFill="1" applyBorder="1" applyAlignment="1">
      <alignment horizontal="center" vertical="center"/>
    </xf>
    <xf numFmtId="0" fontId="4" fillId="33" borderId="13" xfId="0" applyFont="1" applyFill="1" applyBorder="1" applyAlignment="1">
      <alignment horizontal="center" vertical="center"/>
    </xf>
    <xf numFmtId="0" fontId="4" fillId="35" borderId="131" xfId="0" applyFont="1" applyFill="1" applyBorder="1" applyAlignment="1" applyProtection="1">
      <alignment horizontal="center" vertical="center"/>
      <protection locked="0"/>
    </xf>
    <xf numFmtId="0" fontId="4" fillId="35" borderId="132" xfId="0" applyFont="1" applyFill="1" applyBorder="1" applyAlignment="1" applyProtection="1">
      <alignment horizontal="center" vertical="center"/>
      <protection locked="0"/>
    </xf>
    <xf numFmtId="0" fontId="4" fillId="33" borderId="14" xfId="0" applyFont="1" applyFill="1" applyBorder="1" applyAlignment="1">
      <alignment horizontal="left" vertical="center"/>
    </xf>
    <xf numFmtId="0" fontId="4" fillId="33" borderId="0" xfId="0" applyFont="1" applyFill="1" applyBorder="1" applyAlignment="1">
      <alignment horizontal="left" vertical="center"/>
    </xf>
    <xf numFmtId="0" fontId="0" fillId="0" borderId="0" xfId="0" applyBorder="1" applyAlignment="1">
      <alignment horizontal="left" vertical="center"/>
    </xf>
    <xf numFmtId="0" fontId="4" fillId="39" borderId="14" xfId="0" applyFont="1" applyFill="1" applyBorder="1" applyAlignment="1">
      <alignment/>
    </xf>
    <xf numFmtId="0" fontId="0" fillId="39" borderId="0" xfId="0" applyFill="1" applyBorder="1" applyAlignment="1">
      <alignment/>
    </xf>
    <xf numFmtId="0" fontId="0" fillId="39" borderId="14" xfId="0" applyFill="1" applyBorder="1" applyAlignment="1">
      <alignment/>
    </xf>
    <xf numFmtId="0" fontId="4" fillId="33" borderId="0" xfId="0" applyFont="1" applyFill="1" applyBorder="1" applyAlignment="1">
      <alignment horizontal="center" vertical="center" wrapText="1"/>
    </xf>
    <xf numFmtId="0" fontId="4" fillId="34" borderId="39" xfId="0" applyFont="1" applyFill="1" applyBorder="1" applyAlignment="1">
      <alignment horizontal="center" vertical="center"/>
    </xf>
    <xf numFmtId="0" fontId="4" fillId="34" borderId="111" xfId="0" applyFont="1" applyFill="1" applyBorder="1" applyAlignment="1">
      <alignment horizontal="center" vertical="center"/>
    </xf>
    <xf numFmtId="0" fontId="4" fillId="35" borderId="39" xfId="0" applyFont="1" applyFill="1" applyBorder="1" applyAlignment="1" applyProtection="1">
      <alignment horizontal="center" vertical="center"/>
      <protection locked="0"/>
    </xf>
    <xf numFmtId="0" fontId="4" fillId="35" borderId="31" xfId="0" applyFont="1" applyFill="1" applyBorder="1" applyAlignment="1" applyProtection="1">
      <alignment horizontal="center" vertical="center"/>
      <protection locked="0"/>
    </xf>
    <xf numFmtId="0" fontId="4" fillId="35" borderId="111" xfId="0" applyFont="1" applyFill="1" applyBorder="1" applyAlignment="1" applyProtection="1">
      <alignment horizontal="center" vertical="center"/>
      <protection locked="0"/>
    </xf>
    <xf numFmtId="0" fontId="9" fillId="33" borderId="14" xfId="0" applyFont="1" applyFill="1" applyBorder="1" applyAlignment="1">
      <alignment horizontal="left" vertical="center"/>
    </xf>
    <xf numFmtId="0" fontId="9" fillId="33" borderId="0" xfId="0" applyFont="1" applyFill="1" applyBorder="1" applyAlignment="1">
      <alignment horizontal="left" vertical="center"/>
    </xf>
    <xf numFmtId="0" fontId="4" fillId="39" borderId="0" xfId="0" applyFont="1" applyFill="1" applyBorder="1" applyAlignment="1" applyProtection="1">
      <alignment horizontal="center" vertical="center"/>
      <protection/>
    </xf>
    <xf numFmtId="14" fontId="4" fillId="39" borderId="0" xfId="0" applyNumberFormat="1" applyFont="1" applyFill="1" applyBorder="1" applyAlignment="1" applyProtection="1">
      <alignment horizontal="center" vertical="center"/>
      <protection/>
    </xf>
    <xf numFmtId="0" fontId="4" fillId="39" borderId="0" xfId="0" applyFont="1" applyFill="1" applyBorder="1" applyAlignment="1">
      <alignment horizontal="center" vertical="center"/>
    </xf>
    <xf numFmtId="0" fontId="4" fillId="39" borderId="14" xfId="0" applyFont="1" applyFill="1" applyBorder="1" applyAlignment="1">
      <alignment horizontal="center" vertical="center"/>
    </xf>
    <xf numFmtId="0" fontId="4" fillId="33" borderId="133" xfId="0" applyFont="1" applyFill="1" applyBorder="1" applyAlignment="1">
      <alignment horizontal="center" vertical="center"/>
    </xf>
    <xf numFmtId="0" fontId="4" fillId="34" borderId="89" xfId="0" applyFont="1" applyFill="1" applyBorder="1" applyAlignment="1">
      <alignment horizontal="center" vertical="center"/>
    </xf>
    <xf numFmtId="0" fontId="4" fillId="35" borderId="131" xfId="0" applyFont="1" applyFill="1" applyBorder="1" applyAlignment="1" applyProtection="1">
      <alignment horizontal="center" vertical="center"/>
      <protection locked="0"/>
    </xf>
    <xf numFmtId="0" fontId="4" fillId="35" borderId="132" xfId="0" applyFont="1" applyFill="1" applyBorder="1" applyAlignment="1" applyProtection="1">
      <alignment horizontal="center" vertical="center"/>
      <protection locked="0"/>
    </xf>
    <xf numFmtId="0" fontId="11" fillId="33" borderId="14" xfId="0" applyFont="1" applyFill="1" applyBorder="1" applyAlignment="1">
      <alignment horizontal="left" vertical="center"/>
    </xf>
    <xf numFmtId="0" fontId="11" fillId="33" borderId="0" xfId="0" applyFont="1" applyFill="1" applyBorder="1" applyAlignment="1">
      <alignment horizontal="left" vertical="center"/>
    </xf>
    <xf numFmtId="0" fontId="100" fillId="33" borderId="14" xfId="0" applyFont="1" applyFill="1" applyBorder="1" applyAlignment="1">
      <alignment horizontal="center" vertical="center"/>
    </xf>
    <xf numFmtId="0" fontId="100" fillId="33" borderId="0" xfId="0" applyFont="1" applyFill="1" applyBorder="1" applyAlignment="1">
      <alignment horizontal="center" vertical="center"/>
    </xf>
    <xf numFmtId="0" fontId="100" fillId="33" borderId="13" xfId="0" applyFont="1" applyFill="1" applyBorder="1" applyAlignment="1">
      <alignment horizontal="center" vertical="center"/>
    </xf>
    <xf numFmtId="0" fontId="14" fillId="39" borderId="17" xfId="0" applyFont="1" applyFill="1" applyBorder="1" applyAlignment="1">
      <alignment horizontal="center" vertical="center"/>
    </xf>
    <xf numFmtId="0" fontId="14" fillId="39" borderId="16" xfId="0" applyFont="1" applyFill="1" applyBorder="1" applyAlignment="1">
      <alignment horizontal="center" vertical="center"/>
    </xf>
    <xf numFmtId="0" fontId="4" fillId="35" borderId="134" xfId="0" applyFont="1" applyFill="1" applyBorder="1" applyAlignment="1" applyProtection="1">
      <alignment horizontal="left" vertical="center" wrapText="1"/>
      <protection locked="0"/>
    </xf>
    <xf numFmtId="0" fontId="0" fillId="35" borderId="131" xfId="0" applyFill="1" applyBorder="1" applyAlignment="1" applyProtection="1">
      <alignment horizontal="left" vertical="center" wrapText="1"/>
      <protection locked="0"/>
    </xf>
    <xf numFmtId="0" fontId="0" fillId="35" borderId="132" xfId="0" applyFill="1" applyBorder="1" applyAlignment="1" applyProtection="1">
      <alignment horizontal="left" vertical="center" wrapText="1"/>
      <protection locked="0"/>
    </xf>
    <xf numFmtId="1" fontId="4" fillId="35" borderId="89" xfId="0" applyNumberFormat="1" applyFont="1" applyFill="1" applyBorder="1" applyAlignment="1" applyProtection="1">
      <alignment horizontal="center" vertical="center"/>
      <protection locked="0"/>
    </xf>
    <xf numFmtId="0" fontId="4" fillId="35" borderId="89" xfId="0" applyFont="1" applyFill="1" applyBorder="1" applyAlignment="1" applyProtection="1">
      <alignment horizontal="center" vertical="center"/>
      <protection locked="0"/>
    </xf>
    <xf numFmtId="0" fontId="4" fillId="33" borderId="14" xfId="0" applyFont="1" applyFill="1" applyBorder="1" applyAlignment="1">
      <alignment horizontal="center" vertical="center"/>
    </xf>
    <xf numFmtId="0" fontId="9" fillId="39" borderId="17" xfId="0" applyFont="1" applyFill="1" applyBorder="1" applyAlignment="1">
      <alignment horizontal="center" vertical="center"/>
    </xf>
    <xf numFmtId="0" fontId="54" fillId="39" borderId="16" xfId="0" applyFont="1" applyFill="1" applyBorder="1" applyAlignment="1">
      <alignment horizontal="center" vertical="center"/>
    </xf>
    <xf numFmtId="0" fontId="54" fillId="39" borderId="15" xfId="0" applyFont="1" applyFill="1" applyBorder="1" applyAlignment="1">
      <alignment horizontal="center" vertical="center"/>
    </xf>
    <xf numFmtId="0" fontId="54" fillId="39" borderId="14" xfId="0" applyFont="1" applyFill="1" applyBorder="1" applyAlignment="1">
      <alignment horizontal="center" vertical="center"/>
    </xf>
    <xf numFmtId="0" fontId="54" fillId="39" borderId="0" xfId="0" applyFont="1" applyFill="1" applyBorder="1" applyAlignment="1">
      <alignment horizontal="center" vertical="center"/>
    </xf>
    <xf numFmtId="0" fontId="54" fillId="39" borderId="13" xfId="0" applyFont="1" applyFill="1" applyBorder="1" applyAlignment="1">
      <alignment horizontal="center" vertical="center"/>
    </xf>
    <xf numFmtId="0" fontId="4" fillId="39" borderId="14" xfId="0" applyFont="1" applyFill="1" applyBorder="1" applyAlignment="1">
      <alignment horizontal="left" vertical="center"/>
    </xf>
    <xf numFmtId="0" fontId="4" fillId="39" borderId="0" xfId="0" applyFont="1" applyFill="1" applyBorder="1" applyAlignment="1">
      <alignment horizontal="left" vertical="center"/>
    </xf>
    <xf numFmtId="0" fontId="56" fillId="37" borderId="38" xfId="33" applyFont="1" applyFill="1" applyBorder="1" applyAlignment="1">
      <alignment horizontal="left" wrapText="1"/>
      <protection/>
    </xf>
    <xf numFmtId="0" fontId="61" fillId="37" borderId="110" xfId="35" applyFont="1" applyFill="1" applyBorder="1" applyAlignment="1">
      <alignment horizontal="center" wrapText="1"/>
      <protection/>
    </xf>
    <xf numFmtId="0" fontId="0" fillId="0" borderId="38" xfId="0" applyBorder="1" applyAlignment="1">
      <alignment horizontal="center" wrapText="1"/>
    </xf>
    <xf numFmtId="0" fontId="62" fillId="46" borderId="110" xfId="33" applyFont="1" applyFill="1" applyBorder="1" applyAlignment="1">
      <alignment horizontal="center" vertical="center"/>
      <protection/>
    </xf>
    <xf numFmtId="0" fontId="63" fillId="46" borderId="38" xfId="0" applyFont="1" applyFill="1" applyBorder="1" applyAlignment="1">
      <alignment horizontal="center" vertical="center"/>
    </xf>
    <xf numFmtId="0" fontId="63" fillId="46" borderId="92" xfId="0" applyFont="1" applyFill="1" applyBorder="1" applyAlignment="1">
      <alignment horizontal="center" vertical="center"/>
    </xf>
    <xf numFmtId="0" fontId="56" fillId="37" borderId="38" xfId="35" applyFont="1" applyFill="1" applyBorder="1" applyAlignment="1">
      <alignment horizontal="left" vertical="center" wrapText="1"/>
      <protection/>
    </xf>
    <xf numFmtId="0" fontId="64" fillId="33" borderId="51" xfId="0" applyFont="1" applyFill="1" applyBorder="1" applyAlignment="1">
      <alignment horizontal="center" vertical="center"/>
    </xf>
    <xf numFmtId="0" fontId="64" fillId="33" borderId="61" xfId="0" applyFont="1" applyFill="1" applyBorder="1" applyAlignment="1">
      <alignment horizontal="center" vertical="center"/>
    </xf>
    <xf numFmtId="0" fontId="64" fillId="33" borderId="62" xfId="0" applyFont="1" applyFill="1" applyBorder="1" applyAlignment="1">
      <alignment horizontal="center" vertical="center"/>
    </xf>
    <xf numFmtId="0" fontId="4" fillId="40" borderId="40" xfId="0" applyFont="1" applyFill="1" applyBorder="1" applyAlignment="1" applyProtection="1">
      <alignment horizontal="center" vertical="center" wrapText="1"/>
      <protection locked="0"/>
    </xf>
    <xf numFmtId="0" fontId="4" fillId="40" borderId="135" xfId="0" applyFont="1" applyFill="1" applyBorder="1" applyAlignment="1" applyProtection="1">
      <alignment horizontal="center" vertical="center" wrapText="1"/>
      <protection locked="0"/>
    </xf>
    <xf numFmtId="0" fontId="4" fillId="40" borderId="136" xfId="0" applyFont="1" applyFill="1" applyBorder="1" applyAlignment="1" applyProtection="1">
      <alignment horizontal="center" vertical="center" wrapText="1"/>
      <protection locked="0"/>
    </xf>
    <xf numFmtId="0" fontId="64" fillId="33" borderId="17" xfId="0" applyFont="1" applyFill="1" applyBorder="1" applyAlignment="1">
      <alignment horizontal="center" vertical="center"/>
    </xf>
    <xf numFmtId="0" fontId="64" fillId="33" borderId="16" xfId="0" applyFont="1" applyFill="1" applyBorder="1" applyAlignment="1">
      <alignment horizontal="center" vertical="center"/>
    </xf>
    <xf numFmtId="0" fontId="64" fillId="33" borderId="15" xfId="0" applyFont="1" applyFill="1" applyBorder="1" applyAlignment="1">
      <alignment horizontal="center" vertical="center"/>
    </xf>
    <xf numFmtId="0" fontId="64" fillId="33" borderId="14" xfId="0" applyFont="1" applyFill="1" applyBorder="1" applyAlignment="1">
      <alignment horizontal="center" vertical="center"/>
    </xf>
    <xf numFmtId="0" fontId="64" fillId="33" borderId="0" xfId="0" applyFont="1" applyFill="1" applyBorder="1" applyAlignment="1">
      <alignment horizontal="center" vertical="center"/>
    </xf>
    <xf numFmtId="0" fontId="64" fillId="33" borderId="13" xfId="0" applyFont="1" applyFill="1" applyBorder="1" applyAlignment="1">
      <alignment horizontal="center" vertical="center"/>
    </xf>
    <xf numFmtId="0" fontId="5" fillId="33" borderId="137" xfId="0" applyFont="1" applyFill="1" applyBorder="1" applyAlignment="1">
      <alignment horizontal="left" vertical="center"/>
    </xf>
    <xf numFmtId="0" fontId="5" fillId="33" borderId="138" xfId="0" applyFont="1" applyFill="1" applyBorder="1" applyAlignment="1">
      <alignment horizontal="left" vertical="center"/>
    </xf>
    <xf numFmtId="0" fontId="5" fillId="33" borderId="139" xfId="0" applyFont="1" applyFill="1" applyBorder="1" applyAlignment="1">
      <alignment horizontal="left" vertical="center"/>
    </xf>
    <xf numFmtId="0" fontId="5" fillId="33" borderId="56" xfId="0" applyFont="1" applyFill="1" applyBorder="1" applyAlignment="1">
      <alignment horizontal="left" vertical="center"/>
    </xf>
    <xf numFmtId="0" fontId="5" fillId="33" borderId="140" xfId="0" applyFont="1" applyFill="1" applyBorder="1" applyAlignment="1">
      <alignment horizontal="left" vertical="center"/>
    </xf>
    <xf numFmtId="0" fontId="5" fillId="33" borderId="141" xfId="0" applyFont="1" applyFill="1" applyBorder="1" applyAlignment="1">
      <alignment horizontal="left" vertical="center"/>
    </xf>
    <xf numFmtId="0" fontId="64" fillId="33" borderId="17" xfId="0" applyFont="1" applyFill="1" applyBorder="1" applyAlignment="1">
      <alignment horizontal="center" vertical="center" wrapText="1"/>
    </xf>
    <xf numFmtId="0" fontId="64" fillId="33" borderId="16" xfId="0" applyFont="1" applyFill="1" applyBorder="1" applyAlignment="1">
      <alignment horizontal="center" vertical="center" wrapText="1"/>
    </xf>
    <xf numFmtId="0" fontId="64" fillId="33" borderId="15" xfId="0" applyFont="1" applyFill="1" applyBorder="1" applyAlignment="1">
      <alignment horizontal="center" vertical="center" wrapText="1"/>
    </xf>
    <xf numFmtId="0" fontId="64" fillId="33" borderId="14" xfId="0" applyFont="1" applyFill="1" applyBorder="1" applyAlignment="1">
      <alignment horizontal="center" vertical="center" wrapText="1"/>
    </xf>
    <xf numFmtId="0" fontId="64" fillId="33" borderId="0" xfId="0" applyFont="1" applyFill="1" applyBorder="1" applyAlignment="1">
      <alignment horizontal="center" vertical="center" wrapText="1"/>
    </xf>
    <xf numFmtId="0" fontId="64" fillId="33" borderId="13" xfId="0" applyFont="1" applyFill="1" applyBorder="1" applyAlignment="1">
      <alignment horizontal="center" vertical="center" wrapText="1"/>
    </xf>
    <xf numFmtId="0" fontId="4" fillId="40" borderId="40" xfId="0" applyFont="1" applyFill="1" applyBorder="1" applyAlignment="1" applyProtection="1">
      <alignment horizontal="center" vertical="center"/>
      <protection locked="0"/>
    </xf>
    <xf numFmtId="0" fontId="4" fillId="40" borderId="135" xfId="0" applyFont="1" applyFill="1" applyBorder="1" applyAlignment="1" applyProtection="1">
      <alignment horizontal="center" vertical="center"/>
      <protection locked="0"/>
    </xf>
    <xf numFmtId="0" fontId="5" fillId="40" borderId="67" xfId="0" applyFont="1" applyFill="1" applyBorder="1" applyAlignment="1">
      <alignment horizontal="center" vertical="center" wrapText="1"/>
    </xf>
    <xf numFmtId="0" fontId="5" fillId="40" borderId="142" xfId="0" applyFont="1" applyFill="1" applyBorder="1" applyAlignment="1">
      <alignment horizontal="center" vertical="center" wrapText="1"/>
    </xf>
    <xf numFmtId="0" fontId="5" fillId="33" borderId="53" xfId="0" applyFont="1" applyFill="1" applyBorder="1" applyAlignment="1">
      <alignment horizontal="left" vertical="center" wrapText="1"/>
    </xf>
    <xf numFmtId="0" fontId="5" fillId="33" borderId="135" xfId="0" applyFont="1" applyFill="1" applyBorder="1" applyAlignment="1">
      <alignment horizontal="left" vertical="center" wrapText="1"/>
    </xf>
    <xf numFmtId="0" fontId="5" fillId="33" borderId="136" xfId="0" applyFont="1" applyFill="1" applyBorder="1" applyAlignment="1">
      <alignment horizontal="left" vertical="center" wrapText="1"/>
    </xf>
    <xf numFmtId="0" fontId="5" fillId="40" borderId="54" xfId="0" applyFont="1" applyFill="1" applyBorder="1" applyAlignment="1">
      <alignment horizontal="center" vertical="center" wrapText="1"/>
    </xf>
    <xf numFmtId="0" fontId="5" fillId="40" borderId="68" xfId="0" applyFont="1" applyFill="1" applyBorder="1" applyAlignment="1">
      <alignment horizontal="center" vertical="center" wrapText="1"/>
    </xf>
    <xf numFmtId="0" fontId="5" fillId="40" borderId="87" xfId="0" applyFont="1" applyFill="1" applyBorder="1" applyAlignment="1">
      <alignment horizontal="center" vertical="center" wrapText="1"/>
    </xf>
    <xf numFmtId="0" fontId="5" fillId="40" borderId="84" xfId="0" applyFont="1" applyFill="1" applyBorder="1" applyAlignment="1">
      <alignment horizontal="center" vertical="center" wrapText="1"/>
    </xf>
    <xf numFmtId="0" fontId="5" fillId="40" borderId="0" xfId="0" applyFont="1" applyFill="1" applyBorder="1" applyAlignment="1">
      <alignment horizontal="center" vertical="center" wrapText="1"/>
    </xf>
    <xf numFmtId="0" fontId="5" fillId="40" borderId="32" xfId="0" applyFont="1" applyFill="1" applyBorder="1" applyAlignment="1">
      <alignment horizontal="center" vertical="center" wrapText="1"/>
    </xf>
    <xf numFmtId="0" fontId="5" fillId="33" borderId="14" xfId="0" applyFont="1" applyFill="1" applyBorder="1" applyAlignment="1" applyProtection="1">
      <alignment horizontal="left" vertical="center"/>
      <protection locked="0"/>
    </xf>
    <xf numFmtId="0" fontId="5" fillId="33" borderId="0" xfId="0" applyFont="1" applyFill="1" applyBorder="1" applyAlignment="1" applyProtection="1">
      <alignment horizontal="left" vertical="center"/>
      <protection locked="0"/>
    </xf>
    <xf numFmtId="0" fontId="5" fillId="40" borderId="143" xfId="0" applyFont="1" applyFill="1" applyBorder="1" applyAlignment="1">
      <alignment horizontal="center" vertical="center" wrapText="1"/>
    </xf>
    <xf numFmtId="0" fontId="5" fillId="40" borderId="144" xfId="0" applyFont="1" applyFill="1" applyBorder="1" applyAlignment="1">
      <alignment horizontal="center" vertical="center" wrapText="1"/>
    </xf>
    <xf numFmtId="0" fontId="5" fillId="33" borderId="52" xfId="0" applyFont="1" applyFill="1" applyBorder="1" applyAlignment="1" applyProtection="1">
      <alignment horizontal="left" vertical="center"/>
      <protection locked="0"/>
    </xf>
    <xf numFmtId="0" fontId="5" fillId="33" borderId="87" xfId="0" applyFont="1" applyFill="1" applyBorder="1" applyAlignment="1" applyProtection="1">
      <alignment horizontal="left" vertical="center"/>
      <protection locked="0"/>
    </xf>
    <xf numFmtId="0" fontId="5" fillId="40" borderId="37" xfId="0" applyFont="1" applyFill="1" applyBorder="1" applyAlignment="1">
      <alignment horizontal="center" vertical="center"/>
    </xf>
    <xf numFmtId="0" fontId="5" fillId="40" borderId="54" xfId="0" applyFont="1" applyFill="1" applyBorder="1" applyAlignment="1">
      <alignment horizontal="center" vertical="center"/>
    </xf>
    <xf numFmtId="0" fontId="5" fillId="40" borderId="68" xfId="0" applyFont="1" applyFill="1" applyBorder="1" applyAlignment="1">
      <alignment horizontal="center" vertical="center"/>
    </xf>
    <xf numFmtId="0" fontId="4" fillId="33" borderId="13" xfId="0" applyFont="1" applyFill="1" applyBorder="1" applyAlignment="1">
      <alignment horizontal="center" vertical="center" wrapText="1"/>
    </xf>
    <xf numFmtId="0" fontId="33" fillId="33" borderId="17" xfId="0" applyFont="1" applyFill="1" applyBorder="1" applyAlignment="1">
      <alignment horizontal="center" vertical="center" wrapText="1"/>
    </xf>
    <xf numFmtId="0" fontId="33" fillId="33" borderId="16" xfId="0" applyFont="1" applyFill="1" applyBorder="1" applyAlignment="1">
      <alignment horizontal="center" vertical="center" wrapText="1"/>
    </xf>
    <xf numFmtId="0" fontId="33" fillId="33" borderId="15" xfId="0" applyFont="1" applyFill="1" applyBorder="1" applyAlignment="1">
      <alignment horizontal="center" vertical="center" wrapText="1"/>
    </xf>
    <xf numFmtId="0" fontId="42" fillId="33" borderId="14" xfId="0" applyFont="1" applyFill="1" applyBorder="1" applyAlignment="1">
      <alignment horizontal="left"/>
    </xf>
    <xf numFmtId="0" fontId="42" fillId="33" borderId="0" xfId="0" applyFont="1" applyFill="1" applyBorder="1" applyAlignment="1">
      <alignment horizontal="left"/>
    </xf>
    <xf numFmtId="4" fontId="4" fillId="35" borderId="39" xfId="0" applyNumberFormat="1" applyFont="1" applyFill="1" applyBorder="1" applyAlignment="1" applyProtection="1">
      <alignment horizontal="center" vertical="center"/>
      <protection locked="0"/>
    </xf>
    <xf numFmtId="4" fontId="4" fillId="35" borderId="31" xfId="0" applyNumberFormat="1" applyFont="1" applyFill="1" applyBorder="1" applyAlignment="1" applyProtection="1">
      <alignment horizontal="center" vertical="center"/>
      <protection locked="0"/>
    </xf>
    <xf numFmtId="4" fontId="4" fillId="35" borderId="111" xfId="0" applyNumberFormat="1" applyFont="1" applyFill="1" applyBorder="1" applyAlignment="1" applyProtection="1">
      <alignment horizontal="center" vertical="center"/>
      <protection locked="0"/>
    </xf>
    <xf numFmtId="0" fontId="4" fillId="42" borderId="39" xfId="0" applyFont="1" applyFill="1" applyBorder="1" applyAlignment="1">
      <alignment horizontal="center" vertical="center"/>
    </xf>
    <xf numFmtId="0" fontId="4" fillId="42" borderId="31" xfId="0" applyFont="1" applyFill="1" applyBorder="1" applyAlignment="1">
      <alignment horizontal="center" vertical="center"/>
    </xf>
    <xf numFmtId="0" fontId="4" fillId="42" borderId="111" xfId="0" applyFont="1" applyFill="1" applyBorder="1" applyAlignment="1">
      <alignment horizontal="center" vertical="center"/>
    </xf>
    <xf numFmtId="0" fontId="34" fillId="33" borderId="30" xfId="0" applyFont="1" applyFill="1" applyBorder="1" applyAlignment="1">
      <alignment horizontal="left" vertical="center" wrapText="1"/>
    </xf>
    <xf numFmtId="0" fontId="12" fillId="33" borderId="22" xfId="0" applyFont="1" applyFill="1" applyBorder="1" applyAlignment="1">
      <alignment horizontal="left" vertical="center" wrapText="1"/>
    </xf>
    <xf numFmtId="0" fontId="12" fillId="33" borderId="23" xfId="0" applyFont="1" applyFill="1" applyBorder="1" applyAlignment="1">
      <alignment horizontal="left" vertical="center" wrapText="1"/>
    </xf>
    <xf numFmtId="3" fontId="4" fillId="33" borderId="0" xfId="0" applyNumberFormat="1" applyFont="1" applyFill="1" applyBorder="1" applyAlignment="1">
      <alignment horizontal="center" vertical="center"/>
    </xf>
    <xf numFmtId="0" fontId="34" fillId="33" borderId="14" xfId="0" applyFont="1" applyFill="1" applyBorder="1" applyAlignment="1">
      <alignment horizontal="left" vertical="center"/>
    </xf>
    <xf numFmtId="0" fontId="12" fillId="33" borderId="0" xfId="0" applyFont="1" applyFill="1" applyBorder="1" applyAlignment="1">
      <alignment horizontal="left" vertical="center"/>
    </xf>
    <xf numFmtId="0" fontId="9" fillId="33" borderId="17" xfId="0" applyFont="1" applyFill="1" applyBorder="1" applyAlignment="1">
      <alignment horizontal="left" vertical="center"/>
    </xf>
    <xf numFmtId="0" fontId="9" fillId="33" borderId="16" xfId="0" applyFont="1" applyFill="1" applyBorder="1" applyAlignment="1">
      <alignment horizontal="left" vertical="center"/>
    </xf>
    <xf numFmtId="3" fontId="4" fillId="34" borderId="10" xfId="0" applyNumberFormat="1" applyFont="1" applyFill="1" applyBorder="1" applyAlignment="1">
      <alignment horizontal="center" vertical="center"/>
    </xf>
    <xf numFmtId="0" fontId="4" fillId="42" borderId="39" xfId="0" applyFont="1" applyFill="1" applyBorder="1" applyAlignment="1">
      <alignment horizontal="center" vertical="center" wrapText="1"/>
    </xf>
    <xf numFmtId="4" fontId="4" fillId="35" borderId="10" xfId="0" applyNumberFormat="1" applyFont="1" applyFill="1" applyBorder="1" applyAlignment="1" applyProtection="1">
      <alignment horizontal="center" vertical="center"/>
      <protection locked="0"/>
    </xf>
    <xf numFmtId="0" fontId="4" fillId="42" borderId="145" xfId="0" applyFont="1" applyFill="1" applyBorder="1" applyAlignment="1">
      <alignment horizontal="center" vertical="center"/>
    </xf>
    <xf numFmtId="0" fontId="4" fillId="42" borderId="146" xfId="0" applyFont="1" applyFill="1" applyBorder="1" applyAlignment="1">
      <alignment horizontal="center" vertical="center"/>
    </xf>
    <xf numFmtId="0" fontId="4" fillId="42" borderId="147" xfId="0" applyFont="1" applyFill="1" applyBorder="1" applyAlignment="1">
      <alignment horizontal="center" vertical="center"/>
    </xf>
    <xf numFmtId="0" fontId="34" fillId="33" borderId="0" xfId="0" applyFont="1" applyFill="1" applyBorder="1" applyAlignment="1">
      <alignment horizontal="left" vertical="center"/>
    </xf>
    <xf numFmtId="3" fontId="4" fillId="33" borderId="14" xfId="0" applyNumberFormat="1" applyFont="1" applyFill="1" applyBorder="1" applyAlignment="1" applyProtection="1">
      <alignment horizontal="left" vertical="center" wrapText="1"/>
      <protection/>
    </xf>
    <xf numFmtId="3" fontId="4" fillId="33" borderId="0" xfId="0" applyNumberFormat="1" applyFont="1" applyFill="1" applyBorder="1" applyAlignment="1" applyProtection="1">
      <alignment horizontal="left" vertical="center" wrapText="1"/>
      <protection/>
    </xf>
    <xf numFmtId="3" fontId="33" fillId="33" borderId="17" xfId="0" applyNumberFormat="1" applyFont="1" applyFill="1" applyBorder="1" applyAlignment="1" applyProtection="1">
      <alignment horizontal="center" vertical="center" wrapText="1"/>
      <protection/>
    </xf>
    <xf numFmtId="3" fontId="33" fillId="33" borderId="16" xfId="0" applyNumberFormat="1" applyFont="1" applyFill="1" applyBorder="1" applyAlignment="1" applyProtection="1">
      <alignment horizontal="center" vertical="center" wrapText="1"/>
      <protection/>
    </xf>
    <xf numFmtId="3" fontId="4" fillId="33" borderId="0" xfId="0" applyNumberFormat="1" applyFont="1" applyFill="1" applyBorder="1" applyAlignment="1" applyProtection="1">
      <alignment horizontal="left" vertical="center"/>
      <protection/>
    </xf>
    <xf numFmtId="1" fontId="4" fillId="42" borderId="110" xfId="0" applyNumberFormat="1" applyFont="1" applyFill="1" applyBorder="1" applyAlignment="1" applyProtection="1">
      <alignment horizontal="center" vertical="center" wrapText="1"/>
      <protection/>
    </xf>
    <xf numFmtId="1" fontId="4" fillId="42" borderId="92" xfId="0" applyNumberFormat="1" applyFont="1" applyFill="1" applyBorder="1" applyAlignment="1" applyProtection="1">
      <alignment horizontal="center" vertical="center" wrapText="1"/>
      <protection/>
    </xf>
    <xf numFmtId="4" fontId="4" fillId="38" borderId="39" xfId="0" applyNumberFormat="1" applyFont="1" applyFill="1" applyBorder="1" applyAlignment="1" applyProtection="1">
      <alignment horizontal="center" vertical="center"/>
      <protection hidden="1"/>
    </xf>
    <xf numFmtId="4" fontId="4" fillId="38" borderId="31" xfId="0" applyNumberFormat="1" applyFont="1" applyFill="1" applyBorder="1" applyAlignment="1" applyProtection="1">
      <alignment horizontal="center" vertical="center"/>
      <protection hidden="1"/>
    </xf>
    <xf numFmtId="4" fontId="4" fillId="38" borderId="111" xfId="0" applyNumberFormat="1" applyFont="1" applyFill="1" applyBorder="1" applyAlignment="1" applyProtection="1">
      <alignment horizontal="center" vertical="center"/>
      <protection hidden="1"/>
    </xf>
    <xf numFmtId="3" fontId="4" fillId="34" borderId="39" xfId="0" applyNumberFormat="1" applyFont="1" applyFill="1" applyBorder="1" applyAlignment="1" applyProtection="1">
      <alignment horizontal="center" vertical="center"/>
      <protection hidden="1"/>
    </xf>
    <xf numFmtId="3" fontId="4" fillId="34" borderId="111" xfId="0" applyNumberFormat="1" applyFont="1" applyFill="1" applyBorder="1" applyAlignment="1" applyProtection="1">
      <alignment horizontal="center" vertical="center"/>
      <protection hidden="1"/>
    </xf>
    <xf numFmtId="3" fontId="4" fillId="34" borderId="39" xfId="0" applyNumberFormat="1" applyFont="1" applyFill="1" applyBorder="1" applyAlignment="1">
      <alignment horizontal="center" vertical="center"/>
    </xf>
    <xf numFmtId="3" fontId="4" fillId="34" borderId="111" xfId="0" applyNumberFormat="1" applyFont="1" applyFill="1" applyBorder="1" applyAlignment="1">
      <alignment horizontal="center" vertical="center"/>
    </xf>
    <xf numFmtId="3" fontId="4" fillId="33" borderId="0" xfId="0" applyNumberFormat="1" applyFont="1" applyFill="1" applyBorder="1" applyAlignment="1">
      <alignment horizontal="left" vertical="center"/>
    </xf>
    <xf numFmtId="3" fontId="4" fillId="34" borderId="148" xfId="0" applyNumberFormat="1" applyFont="1" applyFill="1" applyBorder="1" applyAlignment="1">
      <alignment horizontal="center" vertical="center"/>
    </xf>
    <xf numFmtId="3" fontId="4" fillId="34" borderId="149" xfId="0" applyNumberFormat="1" applyFont="1" applyFill="1" applyBorder="1" applyAlignment="1">
      <alignment horizontal="center" vertical="center"/>
    </xf>
    <xf numFmtId="0" fontId="0" fillId="0" borderId="149" xfId="0" applyBorder="1" applyAlignment="1">
      <alignment horizontal="center" vertical="center"/>
    </xf>
    <xf numFmtId="3" fontId="33" fillId="33" borderId="150" xfId="0" applyNumberFormat="1" applyFont="1" applyFill="1" applyBorder="1" applyAlignment="1">
      <alignment horizontal="center" vertical="center" wrapText="1"/>
    </xf>
    <xf numFmtId="0" fontId="0" fillId="0" borderId="95" xfId="0" applyBorder="1" applyAlignment="1">
      <alignment horizontal="center" vertical="center"/>
    </xf>
    <xf numFmtId="0" fontId="0" fillId="0" borderId="151" xfId="0" applyBorder="1" applyAlignment="1">
      <alignment horizontal="center" vertical="center"/>
    </xf>
    <xf numFmtId="4" fontId="4" fillId="35" borderId="39" xfId="0" applyNumberFormat="1" applyFont="1" applyFill="1" applyBorder="1" applyAlignment="1" applyProtection="1">
      <alignment horizontal="center" vertical="center"/>
      <protection locked="0"/>
    </xf>
    <xf numFmtId="4" fontId="4" fillId="0" borderId="31" xfId="0" applyNumberFormat="1" applyFont="1" applyBorder="1" applyAlignment="1" applyProtection="1">
      <alignment/>
      <protection locked="0"/>
    </xf>
    <xf numFmtId="4" fontId="4" fillId="0" borderId="111" xfId="0" applyNumberFormat="1" applyFont="1" applyBorder="1" applyAlignment="1" applyProtection="1">
      <alignment/>
      <protection locked="0"/>
    </xf>
    <xf numFmtId="3" fontId="4" fillId="34" borderId="97" xfId="0" applyNumberFormat="1" applyFont="1" applyFill="1" applyBorder="1" applyAlignment="1">
      <alignment horizontal="center" vertical="center"/>
    </xf>
    <xf numFmtId="1" fontId="4" fillId="35" borderId="97" xfId="0" applyNumberFormat="1" applyFont="1" applyFill="1" applyBorder="1" applyAlignment="1" applyProtection="1">
      <alignment horizontal="center" vertical="center"/>
      <protection locked="0"/>
    </xf>
    <xf numFmtId="10" fontId="4" fillId="35" borderId="39" xfId="0" applyNumberFormat="1" applyFont="1" applyFill="1" applyBorder="1" applyAlignment="1" applyProtection="1">
      <alignment horizontal="center" vertical="center"/>
      <protection locked="0"/>
    </xf>
    <xf numFmtId="10" fontId="4" fillId="0" borderId="31" xfId="0" applyNumberFormat="1" applyFont="1" applyBorder="1" applyAlignment="1" applyProtection="1">
      <alignment/>
      <protection locked="0"/>
    </xf>
    <xf numFmtId="10" fontId="4" fillId="0" borderId="111" xfId="0" applyNumberFormat="1" applyFont="1" applyBorder="1" applyAlignment="1" applyProtection="1">
      <alignment/>
      <protection locked="0"/>
    </xf>
    <xf numFmtId="0" fontId="0" fillId="35" borderId="148" xfId="0" applyFill="1" applyBorder="1" applyAlignment="1">
      <alignment horizontal="center" vertical="center" wrapText="1"/>
    </xf>
    <xf numFmtId="0" fontId="0" fillId="0" borderId="152" xfId="0" applyBorder="1" applyAlignment="1">
      <alignment horizontal="center" vertical="center"/>
    </xf>
    <xf numFmtId="3" fontId="4" fillId="35" borderId="39" xfId="0" applyNumberFormat="1" applyFont="1" applyFill="1" applyBorder="1" applyAlignment="1" applyProtection="1">
      <alignment horizontal="left" vertical="center" wrapText="1"/>
      <protection locked="0"/>
    </xf>
    <xf numFmtId="0" fontId="4" fillId="0" borderId="31" xfId="0" applyFont="1" applyBorder="1" applyAlignment="1" applyProtection="1">
      <alignment horizontal="left" wrapText="1"/>
      <protection locked="0"/>
    </xf>
    <xf numFmtId="0" fontId="4" fillId="0" borderId="111" xfId="0" applyFont="1" applyBorder="1" applyAlignment="1" applyProtection="1">
      <alignment horizontal="left" wrapText="1"/>
      <protection locked="0"/>
    </xf>
    <xf numFmtId="3" fontId="4" fillId="33" borderId="153" xfId="0" applyNumberFormat="1" applyFont="1" applyFill="1" applyBorder="1" applyAlignment="1">
      <alignment horizontal="center" vertical="center" wrapText="1"/>
    </xf>
    <xf numFmtId="0" fontId="0" fillId="0" borderId="153" xfId="0" applyBorder="1" applyAlignment="1">
      <alignment horizontal="center" vertical="center"/>
    </xf>
    <xf numFmtId="3" fontId="4" fillId="33" borderId="0" xfId="0" applyNumberFormat="1" applyFont="1" applyFill="1" applyBorder="1" applyAlignment="1">
      <alignment horizontal="left" vertical="center" wrapText="1"/>
    </xf>
    <xf numFmtId="0" fontId="0" fillId="35" borderId="148" xfId="0" applyFill="1" applyBorder="1" applyAlignment="1">
      <alignment horizontal="center" vertical="center"/>
    </xf>
    <xf numFmtId="0" fontId="0" fillId="35" borderId="152" xfId="0" applyFill="1" applyBorder="1" applyAlignment="1">
      <alignment horizontal="center" vertical="center"/>
    </xf>
    <xf numFmtId="0" fontId="0" fillId="35" borderId="152" xfId="0" applyFill="1" applyBorder="1" applyAlignment="1">
      <alignment/>
    </xf>
    <xf numFmtId="0" fontId="0" fillId="35" borderId="149" xfId="0" applyFill="1" applyBorder="1" applyAlignment="1">
      <alignment/>
    </xf>
    <xf numFmtId="3" fontId="4" fillId="33" borderId="27" xfId="0" applyNumberFormat="1" applyFont="1" applyFill="1" applyBorder="1" applyAlignment="1">
      <alignment horizontal="left" vertical="center"/>
    </xf>
    <xf numFmtId="3" fontId="4" fillId="33" borderId="27" xfId="0" applyNumberFormat="1" applyFont="1" applyFill="1" applyBorder="1" applyAlignment="1">
      <alignment horizontal="center" vertical="center" wrapText="1"/>
    </xf>
    <xf numFmtId="3" fontId="4" fillId="33" borderId="0"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104" fillId="33" borderId="154" xfId="0" applyFont="1" applyFill="1" applyBorder="1" applyAlignment="1">
      <alignment wrapText="1"/>
    </xf>
    <xf numFmtId="0" fontId="104" fillId="33" borderId="153" xfId="0" applyFont="1" applyFill="1" applyBorder="1" applyAlignment="1">
      <alignment wrapText="1"/>
    </xf>
    <xf numFmtId="0" fontId="104" fillId="33" borderId="155" xfId="0" applyFont="1" applyFill="1" applyBorder="1" applyAlignment="1">
      <alignment wrapText="1"/>
    </xf>
    <xf numFmtId="3" fontId="4" fillId="35" borderId="148" xfId="0" applyNumberFormat="1" applyFont="1" applyFill="1" applyBorder="1" applyAlignment="1">
      <alignment horizontal="center" vertical="center"/>
    </xf>
    <xf numFmtId="1" fontId="4" fillId="42" borderId="148" xfId="0" applyNumberFormat="1" applyFont="1" applyFill="1" applyBorder="1" applyAlignment="1">
      <alignment horizontal="center" vertical="center"/>
    </xf>
    <xf numFmtId="1" fontId="4" fillId="42" borderId="152" xfId="0" applyNumberFormat="1" applyFont="1" applyFill="1" applyBorder="1" applyAlignment="1">
      <alignment horizontal="center" vertical="center"/>
    </xf>
    <xf numFmtId="1" fontId="4" fillId="42" borderId="149" xfId="0" applyNumberFormat="1" applyFont="1" applyFill="1" applyBorder="1" applyAlignment="1">
      <alignment horizontal="center" vertical="center"/>
    </xf>
    <xf numFmtId="0" fontId="0" fillId="0" borderId="153" xfId="0" applyBorder="1" applyAlignment="1">
      <alignment/>
    </xf>
    <xf numFmtId="3" fontId="4" fillId="35" borderId="39" xfId="0" applyNumberFormat="1" applyFont="1" applyFill="1" applyBorder="1" applyAlignment="1" applyProtection="1">
      <alignment horizontal="center" vertical="center"/>
      <protection locked="0"/>
    </xf>
    <xf numFmtId="0" fontId="4" fillId="0" borderId="31" xfId="0" applyFont="1" applyBorder="1" applyAlignment="1" applyProtection="1">
      <alignment/>
      <protection locked="0"/>
    </xf>
    <xf numFmtId="0" fontId="4" fillId="0" borderId="111" xfId="0" applyFont="1" applyBorder="1" applyAlignment="1" applyProtection="1">
      <alignment/>
      <protection locked="0"/>
    </xf>
    <xf numFmtId="0" fontId="0" fillId="35" borderId="149" xfId="0" applyFill="1" applyBorder="1" applyAlignment="1">
      <alignment horizontal="center" vertical="center"/>
    </xf>
    <xf numFmtId="3" fontId="4" fillId="33" borderId="27" xfId="0" applyNumberFormat="1" applyFont="1" applyFill="1" applyBorder="1" applyAlignment="1">
      <alignment horizontal="left" vertical="center" wrapText="1"/>
    </xf>
    <xf numFmtId="0" fontId="0" fillId="0" borderId="0" xfId="0" applyAlignment="1">
      <alignment/>
    </xf>
    <xf numFmtId="3" fontId="4" fillId="35" borderId="148" xfId="0" applyNumberFormat="1" applyFont="1" applyFill="1" applyBorder="1" applyAlignment="1" applyProtection="1">
      <alignment horizontal="center" vertical="center" wrapText="1"/>
      <protection locked="0"/>
    </xf>
    <xf numFmtId="0" fontId="40" fillId="0" borderId="152" xfId="0" applyFont="1" applyBorder="1" applyAlignment="1" applyProtection="1">
      <alignment horizontal="center" vertical="center" wrapText="1"/>
      <protection locked="0"/>
    </xf>
    <xf numFmtId="0" fontId="40" fillId="0" borderId="149" xfId="0" applyFont="1" applyBorder="1" applyAlignment="1" applyProtection="1">
      <alignment horizontal="center" vertical="center" wrapText="1"/>
      <protection locked="0"/>
    </xf>
    <xf numFmtId="3" fontId="44" fillId="33" borderId="14" xfId="0" applyNumberFormat="1" applyFont="1" applyFill="1" applyBorder="1" applyAlignment="1">
      <alignment horizontal="left" vertical="center"/>
    </xf>
    <xf numFmtId="3" fontId="16" fillId="33" borderId="0" xfId="0" applyNumberFormat="1" applyFont="1" applyFill="1" applyBorder="1" applyAlignment="1">
      <alignment horizontal="left" vertical="center"/>
    </xf>
    <xf numFmtId="3" fontId="16" fillId="33" borderId="13" xfId="0" applyNumberFormat="1" applyFont="1" applyFill="1" applyBorder="1" applyAlignment="1">
      <alignment horizontal="left" vertical="center"/>
    </xf>
    <xf numFmtId="3" fontId="44" fillId="33" borderId="30" xfId="0" applyNumberFormat="1" applyFont="1" applyFill="1" applyBorder="1" applyAlignment="1">
      <alignment horizontal="left" vertical="center" wrapText="1"/>
    </xf>
    <xf numFmtId="3" fontId="16" fillId="33" borderId="22" xfId="0" applyNumberFormat="1" applyFont="1" applyFill="1" applyBorder="1" applyAlignment="1">
      <alignment horizontal="left" vertical="center" wrapText="1"/>
    </xf>
    <xf numFmtId="3" fontId="16" fillId="33" borderId="23" xfId="0" applyNumberFormat="1" applyFont="1" applyFill="1" applyBorder="1" applyAlignment="1">
      <alignment horizontal="left" vertical="center" wrapText="1"/>
    </xf>
    <xf numFmtId="4" fontId="0" fillId="38" borderId="31" xfId="0" applyNumberFormat="1" applyFill="1" applyBorder="1" applyAlignment="1" applyProtection="1">
      <alignment horizontal="center" vertical="center"/>
      <protection hidden="1"/>
    </xf>
    <xf numFmtId="4" fontId="0" fillId="38" borderId="111" xfId="0" applyNumberFormat="1" applyFill="1" applyBorder="1" applyAlignment="1" applyProtection="1">
      <alignment horizontal="center" vertical="center"/>
      <protection hidden="1"/>
    </xf>
    <xf numFmtId="3" fontId="44" fillId="33" borderId="14" xfId="0" applyNumberFormat="1" applyFont="1" applyFill="1" applyBorder="1" applyAlignment="1">
      <alignment horizontal="left" vertical="center" wrapText="1"/>
    </xf>
    <xf numFmtId="3" fontId="16" fillId="33" borderId="0" xfId="0" applyNumberFormat="1" applyFont="1" applyFill="1" applyBorder="1" applyAlignment="1">
      <alignment horizontal="left" vertical="center" wrapText="1"/>
    </xf>
    <xf numFmtId="3" fontId="16" fillId="33" borderId="13" xfId="0" applyNumberFormat="1" applyFont="1" applyFill="1" applyBorder="1" applyAlignment="1">
      <alignment horizontal="left" vertical="center" wrapText="1"/>
    </xf>
    <xf numFmtId="0" fontId="0" fillId="0" borderId="0" xfId="0" applyAlignment="1">
      <alignment horizontal="center" vertical="center"/>
    </xf>
    <xf numFmtId="49" fontId="8" fillId="33" borderId="0" xfId="0" applyNumberFormat="1" applyFont="1" applyFill="1" applyBorder="1" applyAlignment="1">
      <alignment horizontal="center" vertical="center"/>
    </xf>
    <xf numFmtId="49" fontId="58" fillId="0" borderId="0" xfId="0" applyNumberFormat="1" applyFont="1" applyAlignment="1">
      <alignment horizontal="center" vertical="center"/>
    </xf>
    <xf numFmtId="3" fontId="8" fillId="33" borderId="0" xfId="0" applyNumberFormat="1" applyFont="1" applyFill="1" applyAlignment="1">
      <alignment horizontal="center" vertical="center"/>
    </xf>
    <xf numFmtId="3" fontId="9" fillId="33" borderId="14" xfId="0" applyNumberFormat="1" applyFont="1" applyFill="1" applyBorder="1" applyAlignment="1">
      <alignment horizontal="left" vertical="center"/>
    </xf>
    <xf numFmtId="3" fontId="9" fillId="33" borderId="0" xfId="0" applyNumberFormat="1" applyFont="1" applyFill="1" applyBorder="1" applyAlignment="1">
      <alignment horizontal="left" vertical="center"/>
    </xf>
    <xf numFmtId="0" fontId="40" fillId="0" borderId="0" xfId="0" applyFont="1" applyAlignment="1">
      <alignment horizontal="center" vertical="center"/>
    </xf>
    <xf numFmtId="4" fontId="0" fillId="0" borderId="111" xfId="0" applyNumberFormat="1" applyBorder="1" applyAlignment="1">
      <alignment horizontal="center" vertical="center"/>
    </xf>
    <xf numFmtId="4" fontId="0" fillId="0" borderId="31" xfId="0" applyNumberFormat="1" applyBorder="1" applyAlignment="1" applyProtection="1">
      <alignment horizontal="center" vertical="center"/>
      <protection locked="0"/>
    </xf>
    <xf numFmtId="4" fontId="0" fillId="0" borderId="111" xfId="0" applyNumberFormat="1" applyBorder="1" applyAlignment="1" applyProtection="1">
      <alignment horizontal="center" vertical="center"/>
      <protection locked="0"/>
    </xf>
    <xf numFmtId="3" fontId="4" fillId="37" borderId="0" xfId="0" applyNumberFormat="1" applyFont="1" applyFill="1" applyBorder="1" applyAlignment="1">
      <alignment horizontal="center" vertical="center" wrapText="1"/>
    </xf>
    <xf numFmtId="3" fontId="4" fillId="37" borderId="13" xfId="0" applyNumberFormat="1" applyFont="1" applyFill="1" applyBorder="1" applyAlignment="1">
      <alignment horizontal="center" vertical="center" wrapText="1"/>
    </xf>
    <xf numFmtId="3" fontId="33" fillId="33" borderId="17" xfId="0" applyNumberFormat="1" applyFont="1" applyFill="1" applyBorder="1" applyAlignment="1">
      <alignment horizontal="center" vertical="center"/>
    </xf>
    <xf numFmtId="3" fontId="33" fillId="33" borderId="16" xfId="0" applyNumberFormat="1" applyFont="1" applyFill="1" applyBorder="1" applyAlignment="1">
      <alignment horizontal="center" vertical="center"/>
    </xf>
    <xf numFmtId="3" fontId="33" fillId="33" borderId="15" xfId="0" applyNumberFormat="1" applyFont="1" applyFill="1" applyBorder="1" applyAlignment="1">
      <alignment horizontal="center" vertical="center"/>
    </xf>
    <xf numFmtId="3" fontId="8" fillId="33" borderId="0" xfId="0" applyNumberFormat="1" applyFont="1" applyFill="1" applyBorder="1" applyAlignment="1" quotePrefix="1">
      <alignment horizontal="center" vertical="center"/>
    </xf>
    <xf numFmtId="3" fontId="4" fillId="33" borderId="13" xfId="0" applyNumberFormat="1" applyFont="1" applyFill="1" applyBorder="1" applyAlignment="1">
      <alignment horizontal="center" vertical="center" wrapText="1"/>
    </xf>
    <xf numFmtId="3" fontId="33" fillId="33" borderId="17" xfId="0" applyNumberFormat="1" applyFont="1" applyFill="1" applyBorder="1" applyAlignment="1" applyProtection="1">
      <alignment horizontal="center" vertical="center"/>
      <protection/>
    </xf>
    <xf numFmtId="3" fontId="33" fillId="33" borderId="16" xfId="0" applyNumberFormat="1" applyFont="1" applyFill="1" applyBorder="1" applyAlignment="1" applyProtection="1">
      <alignment horizontal="center" vertical="center"/>
      <protection/>
    </xf>
    <xf numFmtId="3" fontId="4" fillId="33" borderId="0" xfId="0" applyNumberFormat="1" applyFont="1" applyFill="1" applyBorder="1" applyAlignment="1" applyProtection="1">
      <alignment horizontal="right" vertical="center"/>
      <protection hidden="1"/>
    </xf>
    <xf numFmtId="3" fontId="4" fillId="33" borderId="13" xfId="0" applyNumberFormat="1" applyFont="1" applyFill="1" applyBorder="1" applyAlignment="1" applyProtection="1">
      <alignment horizontal="right" vertical="center"/>
      <protection hidden="1"/>
    </xf>
    <xf numFmtId="3" fontId="4" fillId="33" borderId="22" xfId="0" applyNumberFormat="1" applyFont="1" applyFill="1" applyBorder="1" applyAlignment="1" applyProtection="1">
      <alignment horizontal="right" vertical="center"/>
      <protection hidden="1"/>
    </xf>
    <xf numFmtId="3" fontId="4" fillId="33" borderId="23" xfId="0" applyNumberFormat="1" applyFont="1" applyFill="1" applyBorder="1" applyAlignment="1" applyProtection="1">
      <alignment horizontal="right" vertical="center"/>
      <protection hidden="1"/>
    </xf>
    <xf numFmtId="3" fontId="4" fillId="33" borderId="30" xfId="0" applyNumberFormat="1" applyFont="1" applyFill="1" applyBorder="1" applyAlignment="1" applyProtection="1">
      <alignment horizontal="right" vertical="center"/>
      <protection hidden="1"/>
    </xf>
    <xf numFmtId="3" fontId="4" fillId="33" borderId="14" xfId="0" applyNumberFormat="1" applyFont="1" applyFill="1" applyBorder="1" applyAlignment="1" applyProtection="1">
      <alignment horizontal="right" vertical="center"/>
      <protection hidden="1"/>
    </xf>
    <xf numFmtId="3" fontId="4" fillId="33" borderId="30" xfId="0" applyNumberFormat="1" applyFont="1" applyFill="1" applyBorder="1" applyAlignment="1">
      <alignment horizontal="center" vertical="center"/>
    </xf>
    <xf numFmtId="3" fontId="4" fillId="33" borderId="22" xfId="0" applyNumberFormat="1" applyFont="1" applyFill="1" applyBorder="1" applyAlignment="1">
      <alignment horizontal="center" vertical="center"/>
    </xf>
    <xf numFmtId="3" fontId="4" fillId="33" borderId="23" xfId="0" applyNumberFormat="1" applyFont="1" applyFill="1" applyBorder="1" applyAlignment="1">
      <alignment horizontal="center" vertical="center"/>
    </xf>
    <xf numFmtId="3" fontId="11" fillId="33" borderId="17" xfId="0" applyNumberFormat="1" applyFont="1" applyFill="1" applyBorder="1" applyAlignment="1" applyProtection="1">
      <alignment horizontal="center" vertical="top" wrapText="1" shrinkToFit="1"/>
      <protection/>
    </xf>
    <xf numFmtId="3" fontId="11" fillId="33" borderId="16" xfId="0" applyNumberFormat="1" applyFont="1" applyFill="1" applyBorder="1" applyAlignment="1" applyProtection="1">
      <alignment horizontal="center" vertical="top" wrapText="1" shrinkToFit="1"/>
      <protection/>
    </xf>
    <xf numFmtId="3" fontId="11" fillId="33" borderId="15" xfId="0" applyNumberFormat="1" applyFont="1" applyFill="1" applyBorder="1" applyAlignment="1" applyProtection="1">
      <alignment horizontal="center" vertical="top" wrapText="1" shrinkToFit="1"/>
      <protection/>
    </xf>
    <xf numFmtId="3" fontId="11" fillId="33" borderId="14" xfId="0" applyNumberFormat="1" applyFont="1" applyFill="1" applyBorder="1" applyAlignment="1" applyProtection="1">
      <alignment horizontal="center" vertical="top" wrapText="1" shrinkToFit="1"/>
      <protection/>
    </xf>
    <xf numFmtId="3" fontId="11" fillId="33" borderId="0" xfId="0" applyNumberFormat="1" applyFont="1" applyFill="1" applyBorder="1" applyAlignment="1" applyProtection="1">
      <alignment horizontal="center" vertical="top" wrapText="1" shrinkToFit="1"/>
      <protection/>
    </xf>
    <xf numFmtId="3" fontId="11" fillId="33" borderId="13" xfId="0" applyNumberFormat="1" applyFont="1" applyFill="1" applyBorder="1" applyAlignment="1" applyProtection="1">
      <alignment horizontal="center" vertical="top" wrapText="1" shrinkToFit="1"/>
      <protection/>
    </xf>
    <xf numFmtId="3" fontId="11" fillId="33" borderId="17" xfId="0" applyNumberFormat="1" applyFont="1" applyFill="1" applyBorder="1" applyAlignment="1" applyProtection="1">
      <alignment horizontal="center" vertical="center" wrapText="1"/>
      <protection/>
    </xf>
    <xf numFmtId="0" fontId="0" fillId="0" borderId="16" xfId="0" applyBorder="1" applyAlignment="1" applyProtection="1">
      <alignment horizontal="center" wrapText="1"/>
      <protection/>
    </xf>
    <xf numFmtId="0" fontId="0" fillId="0" borderId="15" xfId="0" applyBorder="1" applyAlignment="1" applyProtection="1">
      <alignment horizontal="center" wrapText="1"/>
      <protection/>
    </xf>
    <xf numFmtId="0" fontId="0" fillId="0" borderId="14" xfId="0" applyBorder="1" applyAlignment="1" applyProtection="1">
      <alignment horizontal="center" wrapText="1"/>
      <protection/>
    </xf>
    <xf numFmtId="0" fontId="0" fillId="0" borderId="0" xfId="0" applyBorder="1" applyAlignment="1" applyProtection="1">
      <alignment horizontal="center" wrapText="1"/>
      <protection/>
    </xf>
    <xf numFmtId="0" fontId="0" fillId="0" borderId="13" xfId="0" applyBorder="1" applyAlignment="1" applyProtection="1">
      <alignment horizontal="center" wrapText="1"/>
      <protection/>
    </xf>
    <xf numFmtId="3" fontId="11" fillId="33" borderId="0" xfId="0" applyNumberFormat="1" applyFont="1" applyFill="1" applyBorder="1" applyAlignment="1" applyProtection="1">
      <alignment horizontal="center" vertical="center" wrapText="1"/>
      <protection/>
    </xf>
    <xf numFmtId="3" fontId="9" fillId="33" borderId="17" xfId="0" applyNumberFormat="1" applyFont="1" applyFill="1" applyBorder="1" applyAlignment="1" applyProtection="1">
      <alignment horizontal="center" vertical="center"/>
      <protection/>
    </xf>
    <xf numFmtId="3" fontId="9" fillId="33" borderId="16" xfId="0" applyNumberFormat="1" applyFont="1" applyFill="1" applyBorder="1" applyAlignment="1" applyProtection="1">
      <alignment horizontal="center" vertical="center"/>
      <protection/>
    </xf>
    <xf numFmtId="3" fontId="9" fillId="33" borderId="15" xfId="0" applyNumberFormat="1" applyFont="1" applyFill="1" applyBorder="1" applyAlignment="1" applyProtection="1">
      <alignment horizontal="center" vertical="center"/>
      <protection/>
    </xf>
    <xf numFmtId="3" fontId="11" fillId="33" borderId="13" xfId="0" applyNumberFormat="1" applyFont="1" applyFill="1" applyBorder="1" applyAlignment="1" applyProtection="1">
      <alignment horizontal="center" vertical="center" wrapText="1"/>
      <protection/>
    </xf>
    <xf numFmtId="3" fontId="11" fillId="33" borderId="14" xfId="0" applyNumberFormat="1" applyFont="1" applyFill="1" applyBorder="1" applyAlignment="1" applyProtection="1">
      <alignment horizontal="center" vertical="center" wrapText="1"/>
      <protection/>
    </xf>
    <xf numFmtId="0" fontId="0" fillId="0" borderId="111" xfId="0" applyBorder="1" applyAlignment="1" applyProtection="1">
      <alignment/>
      <protection locked="0"/>
    </xf>
    <xf numFmtId="3" fontId="4" fillId="33" borderId="0" xfId="0" applyNumberFormat="1" applyFont="1" applyFill="1" applyBorder="1" applyAlignment="1" applyProtection="1">
      <alignment horizontal="center" vertical="center" wrapText="1"/>
      <protection/>
    </xf>
    <xf numFmtId="0" fontId="0" fillId="0" borderId="31" xfId="0" applyBorder="1" applyAlignment="1" applyProtection="1">
      <alignment/>
      <protection locked="0"/>
    </xf>
    <xf numFmtId="0" fontId="4" fillId="33" borderId="0" xfId="0" applyFont="1" applyFill="1" applyBorder="1" applyAlignment="1" applyProtection="1">
      <alignment horizontal="center" vertical="center" wrapText="1"/>
      <protection/>
    </xf>
    <xf numFmtId="0" fontId="0" fillId="0" borderId="31" xfId="0" applyBorder="1" applyAlignment="1" applyProtection="1">
      <alignment/>
      <protection hidden="1"/>
    </xf>
    <xf numFmtId="0" fontId="0" fillId="0" borderId="111" xfId="0" applyBorder="1" applyAlignment="1" applyProtection="1">
      <alignment/>
      <protection hidden="1"/>
    </xf>
    <xf numFmtId="3" fontId="97" fillId="33" borderId="0" xfId="0" applyNumberFormat="1" applyFont="1" applyFill="1" applyBorder="1" applyAlignment="1" applyProtection="1">
      <alignment horizontal="left" vertical="center" wrapText="1"/>
      <protection/>
    </xf>
    <xf numFmtId="0" fontId="0" fillId="33" borderId="0" xfId="0" applyFont="1" applyFill="1" applyBorder="1" applyAlignment="1" applyProtection="1">
      <alignment vertical="center" wrapText="1"/>
      <protection/>
    </xf>
    <xf numFmtId="0" fontId="0" fillId="33" borderId="0" xfId="0" applyFont="1" applyFill="1" applyBorder="1" applyAlignment="1" applyProtection="1">
      <alignment wrapText="1"/>
      <protection/>
    </xf>
    <xf numFmtId="3" fontId="97" fillId="33" borderId="0" xfId="0" applyNumberFormat="1" applyFont="1" applyFill="1" applyBorder="1" applyAlignment="1" applyProtection="1">
      <alignment horizontal="left" vertical="center"/>
      <protection/>
    </xf>
    <xf numFmtId="3" fontId="4" fillId="33" borderId="0" xfId="0" applyNumberFormat="1" applyFont="1" applyFill="1" applyBorder="1" applyAlignment="1" applyProtection="1">
      <alignment horizontal="center" vertical="center"/>
      <protection/>
    </xf>
    <xf numFmtId="3" fontId="5" fillId="34" borderId="46" xfId="0" applyNumberFormat="1" applyFont="1" applyFill="1" applyBorder="1" applyAlignment="1">
      <alignment horizontal="center" vertical="center"/>
    </xf>
    <xf numFmtId="3" fontId="33" fillId="33" borderId="14" xfId="0" applyNumberFormat="1" applyFont="1" applyFill="1" applyBorder="1" applyAlignment="1">
      <alignment horizontal="center" vertical="center"/>
    </xf>
    <xf numFmtId="3" fontId="33" fillId="33" borderId="0" xfId="0" applyNumberFormat="1" applyFont="1" applyFill="1" applyBorder="1" applyAlignment="1">
      <alignment horizontal="center" vertical="center"/>
    </xf>
    <xf numFmtId="3" fontId="33" fillId="33" borderId="13" xfId="0" applyNumberFormat="1" applyFont="1" applyFill="1" applyBorder="1" applyAlignment="1">
      <alignment horizontal="center" vertical="center"/>
    </xf>
    <xf numFmtId="3" fontId="30" fillId="35" borderId="66" xfId="0" applyNumberFormat="1" applyFont="1" applyFill="1" applyBorder="1" applyAlignment="1">
      <alignment horizontal="center" vertical="center" textRotation="90" wrapText="1"/>
    </xf>
    <xf numFmtId="3" fontId="30" fillId="35" borderId="156" xfId="0" applyNumberFormat="1" applyFont="1" applyFill="1" applyBorder="1" applyAlignment="1">
      <alignment horizontal="center" vertical="center" textRotation="90" wrapText="1"/>
    </xf>
    <xf numFmtId="3" fontId="30" fillId="35" borderId="157" xfId="0" applyNumberFormat="1" applyFont="1" applyFill="1" applyBorder="1" applyAlignment="1">
      <alignment horizontal="center" vertical="center" textRotation="90" wrapText="1"/>
    </xf>
    <xf numFmtId="3" fontId="17" fillId="35" borderId="66" xfId="0" applyNumberFormat="1" applyFont="1" applyFill="1" applyBorder="1" applyAlignment="1">
      <alignment horizontal="center" vertical="center" textRotation="90" wrapText="1"/>
    </xf>
    <xf numFmtId="3" fontId="17" fillId="35" borderId="156" xfId="0" applyNumberFormat="1" applyFont="1" applyFill="1" applyBorder="1" applyAlignment="1">
      <alignment horizontal="center" vertical="center" textRotation="90" wrapText="1"/>
    </xf>
    <xf numFmtId="3" fontId="17" fillId="35" borderId="157" xfId="0" applyNumberFormat="1" applyFont="1" applyFill="1" applyBorder="1" applyAlignment="1">
      <alignment horizontal="center" vertical="center" textRotation="90" wrapText="1"/>
    </xf>
    <xf numFmtId="3" fontId="17" fillId="35" borderId="67" xfId="0" applyNumberFormat="1" applyFont="1" applyFill="1" applyBorder="1" applyAlignment="1">
      <alignment horizontal="center" vertical="center" wrapText="1"/>
    </xf>
    <xf numFmtId="3" fontId="17" fillId="35" borderId="85" xfId="0" applyNumberFormat="1" applyFont="1" applyFill="1" applyBorder="1" applyAlignment="1">
      <alignment horizontal="center" vertical="center" wrapText="1"/>
    </xf>
    <xf numFmtId="3" fontId="17" fillId="35" borderId="142" xfId="0" applyNumberFormat="1" applyFont="1" applyFill="1" applyBorder="1" applyAlignment="1">
      <alignment horizontal="center" vertical="center" wrapText="1"/>
    </xf>
    <xf numFmtId="3" fontId="17" fillId="35" borderId="54" xfId="0" applyNumberFormat="1" applyFont="1" applyFill="1" applyBorder="1" applyAlignment="1">
      <alignment horizontal="center" vertical="center"/>
    </xf>
    <xf numFmtId="3" fontId="17" fillId="35" borderId="87" xfId="0" applyNumberFormat="1" applyFont="1" applyFill="1" applyBorder="1" applyAlignment="1">
      <alignment horizontal="center" vertical="center"/>
    </xf>
    <xf numFmtId="3" fontId="17" fillId="35" borderId="143" xfId="0" applyNumberFormat="1" applyFont="1" applyFill="1" applyBorder="1" applyAlignment="1">
      <alignment horizontal="center" vertical="center"/>
    </xf>
    <xf numFmtId="3" fontId="17" fillId="35" borderId="68" xfId="0" applyNumberFormat="1" applyFont="1" applyFill="1" applyBorder="1" applyAlignment="1">
      <alignment horizontal="center" vertical="center"/>
    </xf>
    <xf numFmtId="3" fontId="17" fillId="35" borderId="61" xfId="0" applyNumberFormat="1" applyFont="1" applyFill="1" applyBorder="1" applyAlignment="1">
      <alignment horizontal="center" vertical="center"/>
    </xf>
    <xf numFmtId="3" fontId="17" fillId="35" borderId="144" xfId="0" applyNumberFormat="1" applyFont="1" applyFill="1" applyBorder="1" applyAlignment="1">
      <alignment horizontal="center" vertical="center"/>
    </xf>
    <xf numFmtId="3" fontId="17" fillId="35" borderId="54" xfId="0" applyNumberFormat="1" applyFont="1" applyFill="1" applyBorder="1" applyAlignment="1">
      <alignment horizontal="center" vertical="center" wrapText="1"/>
    </xf>
    <xf numFmtId="3" fontId="17" fillId="35" borderId="87" xfId="0" applyNumberFormat="1" applyFont="1" applyFill="1" applyBorder="1" applyAlignment="1">
      <alignment horizontal="center" vertical="center" wrapText="1"/>
    </xf>
    <xf numFmtId="3" fontId="17" fillId="35" borderId="143" xfId="0" applyNumberFormat="1" applyFont="1" applyFill="1" applyBorder="1" applyAlignment="1">
      <alignment horizontal="center" vertical="center" wrapText="1"/>
    </xf>
    <xf numFmtId="3" fontId="17" fillId="35" borderId="68" xfId="0" applyNumberFormat="1" applyFont="1" applyFill="1" applyBorder="1" applyAlignment="1">
      <alignment horizontal="center" vertical="center" wrapText="1"/>
    </xf>
    <xf numFmtId="3" fontId="17" fillId="35" borderId="61" xfId="0" applyNumberFormat="1" applyFont="1" applyFill="1" applyBorder="1" applyAlignment="1">
      <alignment horizontal="center" vertical="center" wrapText="1"/>
    </xf>
    <xf numFmtId="3" fontId="17" fillId="35" borderId="144" xfId="0" applyNumberFormat="1" applyFont="1" applyFill="1" applyBorder="1" applyAlignment="1">
      <alignment horizontal="center" vertical="center" wrapText="1"/>
    </xf>
    <xf numFmtId="3" fontId="17" fillId="35" borderId="158" xfId="0" applyNumberFormat="1" applyFont="1" applyFill="1" applyBorder="1" applyAlignment="1">
      <alignment horizontal="center" vertical="center" wrapText="1"/>
    </xf>
    <xf numFmtId="3" fontId="17" fillId="35" borderId="159" xfId="0" applyNumberFormat="1" applyFont="1" applyFill="1" applyBorder="1" applyAlignment="1">
      <alignment horizontal="center" vertical="center" wrapText="1"/>
    </xf>
    <xf numFmtId="3" fontId="17" fillId="35" borderId="67" xfId="0" applyNumberFormat="1" applyFont="1" applyFill="1" applyBorder="1" applyAlignment="1">
      <alignment horizontal="center" vertical="center" textRotation="90" wrapText="1"/>
    </xf>
    <xf numFmtId="3" fontId="17" fillId="35" borderId="85" xfId="0" applyNumberFormat="1" applyFont="1" applyFill="1" applyBorder="1" applyAlignment="1">
      <alignment horizontal="center" vertical="center" textRotation="90" wrapText="1"/>
    </xf>
    <xf numFmtId="3" fontId="17" fillId="35" borderId="142" xfId="0" applyNumberFormat="1" applyFont="1" applyFill="1" applyBorder="1" applyAlignment="1">
      <alignment horizontal="center" vertical="center" textRotation="90" wrapText="1"/>
    </xf>
    <xf numFmtId="3" fontId="30" fillId="35" borderId="66" xfId="0" applyNumberFormat="1" applyFont="1" applyFill="1" applyBorder="1" applyAlignment="1">
      <alignment horizontal="center" textRotation="90" wrapText="1"/>
    </xf>
    <xf numFmtId="3" fontId="30" fillId="35" borderId="156" xfId="0" applyNumberFormat="1" applyFont="1" applyFill="1" applyBorder="1" applyAlignment="1">
      <alignment horizontal="center" textRotation="90" wrapText="1"/>
    </xf>
    <xf numFmtId="3" fontId="30" fillId="35" borderId="157" xfId="0" applyNumberFormat="1" applyFont="1" applyFill="1" applyBorder="1" applyAlignment="1">
      <alignment horizontal="center" textRotation="90" wrapText="1"/>
    </xf>
    <xf numFmtId="3" fontId="17" fillId="35" borderId="66" xfId="0" applyNumberFormat="1" applyFont="1" applyFill="1" applyBorder="1" applyAlignment="1">
      <alignment horizontal="center" textRotation="90" wrapText="1"/>
    </xf>
    <xf numFmtId="3" fontId="17" fillId="35" borderId="156" xfId="0" applyNumberFormat="1" applyFont="1" applyFill="1" applyBorder="1" applyAlignment="1">
      <alignment horizontal="center" textRotation="90" wrapText="1"/>
    </xf>
    <xf numFmtId="3" fontId="17" fillId="35" borderId="157" xfId="0" applyNumberFormat="1" applyFont="1" applyFill="1" applyBorder="1" applyAlignment="1">
      <alignment horizontal="center" textRotation="90" wrapText="1"/>
    </xf>
    <xf numFmtId="3" fontId="17" fillId="35" borderId="54" xfId="0" applyNumberFormat="1" applyFont="1" applyFill="1" applyBorder="1" applyAlignment="1">
      <alignment horizontal="center" vertical="center" textRotation="90"/>
    </xf>
    <xf numFmtId="3" fontId="17" fillId="35" borderId="84" xfId="0" applyNumberFormat="1" applyFont="1" applyFill="1" applyBorder="1" applyAlignment="1">
      <alignment horizontal="center" vertical="center" textRotation="90"/>
    </xf>
    <xf numFmtId="3" fontId="17" fillId="35" borderId="68" xfId="0" applyNumberFormat="1" applyFont="1" applyFill="1" applyBorder="1" applyAlignment="1">
      <alignment horizontal="center" vertical="center" textRotation="90"/>
    </xf>
    <xf numFmtId="3" fontId="17" fillId="35" borderId="158" xfId="0" applyNumberFormat="1" applyFont="1" applyFill="1" applyBorder="1" applyAlignment="1">
      <alignment horizontal="center" vertical="center"/>
    </xf>
    <xf numFmtId="3" fontId="17" fillId="35" borderId="159" xfId="0" applyNumberFormat="1" applyFont="1" applyFill="1" applyBorder="1" applyAlignment="1">
      <alignment horizontal="center" vertical="center"/>
    </xf>
    <xf numFmtId="3" fontId="95" fillId="33" borderId="138" xfId="0" applyNumberFormat="1" applyFont="1" applyFill="1" applyBorder="1" applyAlignment="1" applyProtection="1">
      <alignment horizontal="center" vertical="center" wrapText="1"/>
      <protection locked="0"/>
    </xf>
    <xf numFmtId="3" fontId="95" fillId="33" borderId="139" xfId="0" applyNumberFormat="1" applyFont="1" applyFill="1" applyBorder="1" applyAlignment="1" applyProtection="1">
      <alignment horizontal="center" vertical="center" wrapText="1"/>
      <protection locked="0"/>
    </xf>
    <xf numFmtId="3" fontId="95" fillId="33" borderId="22" xfId="0" applyNumberFormat="1" applyFont="1" applyFill="1" applyBorder="1" applyAlignment="1" applyProtection="1">
      <alignment horizontal="center" vertical="center" wrapText="1"/>
      <protection locked="0"/>
    </xf>
    <xf numFmtId="3" fontId="50" fillId="33" borderId="14" xfId="0" applyNumberFormat="1" applyFont="1" applyFill="1" applyBorder="1" applyAlignment="1">
      <alignment horizontal="left" vertical="center"/>
    </xf>
    <xf numFmtId="3" fontId="50" fillId="33" borderId="0" xfId="0" applyNumberFormat="1" applyFont="1" applyFill="1" applyBorder="1" applyAlignment="1">
      <alignment horizontal="left" vertical="center"/>
    </xf>
    <xf numFmtId="3" fontId="50" fillId="33" borderId="13" xfId="0" applyNumberFormat="1" applyFont="1" applyFill="1" applyBorder="1" applyAlignment="1">
      <alignment horizontal="left" vertical="center"/>
    </xf>
    <xf numFmtId="3" fontId="33" fillId="33" borderId="17" xfId="0" applyNumberFormat="1" applyFont="1" applyFill="1" applyBorder="1" applyAlignment="1">
      <alignment horizontal="left" vertical="center" wrapText="1"/>
    </xf>
    <xf numFmtId="3" fontId="33" fillId="33" borderId="16" xfId="0" applyNumberFormat="1" applyFont="1" applyFill="1" applyBorder="1" applyAlignment="1">
      <alignment horizontal="left" vertical="center" wrapText="1"/>
    </xf>
    <xf numFmtId="3" fontId="50" fillId="33" borderId="0" xfId="0" applyNumberFormat="1" applyFont="1" applyFill="1" applyBorder="1" applyAlignment="1">
      <alignment horizontal="center" vertical="center" wrapText="1"/>
    </xf>
    <xf numFmtId="0" fontId="0" fillId="0" borderId="13" xfId="0" applyBorder="1" applyAlignment="1">
      <alignment horizontal="center" vertical="center" wrapText="1"/>
    </xf>
    <xf numFmtId="3" fontId="33" fillId="33" borderId="17" xfId="0" applyNumberFormat="1" applyFont="1" applyFill="1" applyBorder="1" applyAlignment="1" applyProtection="1">
      <alignment horizontal="left" vertical="center"/>
      <protection/>
    </xf>
    <xf numFmtId="3" fontId="33" fillId="33" borderId="16" xfId="0" applyNumberFormat="1" applyFont="1" applyFill="1" applyBorder="1" applyAlignment="1" applyProtection="1">
      <alignment horizontal="left" vertical="center"/>
      <protection/>
    </xf>
    <xf numFmtId="3" fontId="33" fillId="33" borderId="15" xfId="0" applyNumberFormat="1" applyFont="1" applyFill="1" applyBorder="1" applyAlignment="1" applyProtection="1">
      <alignment horizontal="left" vertical="center"/>
      <protection/>
    </xf>
    <xf numFmtId="3" fontId="50" fillId="33" borderId="14" xfId="0" applyNumberFormat="1" applyFont="1" applyFill="1" applyBorder="1" applyAlignment="1" applyProtection="1">
      <alignment horizontal="left" vertical="center"/>
      <protection/>
    </xf>
    <xf numFmtId="3" fontId="50" fillId="33" borderId="0" xfId="0" applyNumberFormat="1" applyFont="1" applyFill="1" applyBorder="1" applyAlignment="1" applyProtection="1">
      <alignment horizontal="left" vertical="center"/>
      <protection/>
    </xf>
    <xf numFmtId="3" fontId="50" fillId="33" borderId="13" xfId="0" applyNumberFormat="1" applyFont="1" applyFill="1" applyBorder="1" applyAlignment="1" applyProtection="1">
      <alignment horizontal="left" vertical="center"/>
      <protection/>
    </xf>
    <xf numFmtId="3" fontId="66" fillId="35" borderId="39" xfId="0" applyNumberFormat="1" applyFont="1" applyFill="1" applyBorder="1" applyAlignment="1" applyProtection="1">
      <alignment horizontal="center" vertical="center"/>
      <protection locked="0"/>
    </xf>
    <xf numFmtId="3" fontId="66" fillId="35" borderId="31" xfId="0" applyNumberFormat="1" applyFont="1" applyFill="1" applyBorder="1" applyAlignment="1" applyProtection="1">
      <alignment horizontal="center" vertical="center"/>
      <protection locked="0"/>
    </xf>
    <xf numFmtId="3" fontId="66" fillId="35" borderId="111" xfId="0" applyNumberFormat="1" applyFont="1" applyFill="1" applyBorder="1" applyAlignment="1" applyProtection="1">
      <alignment horizontal="center" vertical="center"/>
      <protection locked="0"/>
    </xf>
    <xf numFmtId="3" fontId="67" fillId="35" borderId="39" xfId="0" applyNumberFormat="1" applyFont="1" applyFill="1" applyBorder="1" applyAlignment="1" applyProtection="1">
      <alignment horizontal="center" vertical="center"/>
      <protection locked="0"/>
    </xf>
    <xf numFmtId="3" fontId="67" fillId="35" borderId="111" xfId="0" applyNumberFormat="1" applyFont="1" applyFill="1" applyBorder="1" applyAlignment="1" applyProtection="1">
      <alignment horizontal="center" vertical="center"/>
      <protection locked="0"/>
    </xf>
    <xf numFmtId="3" fontId="46" fillId="33" borderId="14" xfId="0" applyNumberFormat="1" applyFont="1" applyFill="1" applyBorder="1" applyAlignment="1" applyProtection="1">
      <alignment horizontal="left" vertical="center" wrapText="1"/>
      <protection/>
    </xf>
    <xf numFmtId="3" fontId="46" fillId="33" borderId="0" xfId="0" applyNumberFormat="1" applyFont="1" applyFill="1" applyBorder="1" applyAlignment="1" applyProtection="1">
      <alignment horizontal="left" vertical="center" wrapText="1"/>
      <protection/>
    </xf>
    <xf numFmtId="3" fontId="46" fillId="33" borderId="13" xfId="0" applyNumberFormat="1" applyFont="1" applyFill="1" applyBorder="1" applyAlignment="1" applyProtection="1">
      <alignment horizontal="left" vertical="center" wrapText="1"/>
      <protection/>
    </xf>
    <xf numFmtId="3" fontId="1" fillId="37" borderId="30" xfId="0" applyNumberFormat="1" applyFont="1" applyFill="1" applyBorder="1" applyAlignment="1" applyProtection="1">
      <alignment horizontal="left" vertical="center" wrapText="1"/>
      <protection/>
    </xf>
    <xf numFmtId="3" fontId="1" fillId="37" borderId="22" xfId="0" applyNumberFormat="1" applyFont="1" applyFill="1" applyBorder="1" applyAlignment="1" applyProtection="1">
      <alignment horizontal="left" vertical="center" wrapText="1"/>
      <protection/>
    </xf>
    <xf numFmtId="3" fontId="1" fillId="37" borderId="23" xfId="0" applyNumberFormat="1" applyFont="1" applyFill="1" applyBorder="1" applyAlignment="1" applyProtection="1">
      <alignment horizontal="left" vertical="center" wrapText="1"/>
      <protection/>
    </xf>
    <xf numFmtId="3" fontId="4" fillId="33" borderId="0" xfId="0" applyNumberFormat="1" applyFont="1" applyFill="1" applyBorder="1" applyAlignment="1" applyProtection="1">
      <alignment horizontal="right" vertical="center"/>
      <protection/>
    </xf>
    <xf numFmtId="3" fontId="4" fillId="33" borderId="13" xfId="0" applyNumberFormat="1" applyFont="1" applyFill="1" applyBorder="1" applyAlignment="1" applyProtection="1">
      <alignment horizontal="right" vertical="center"/>
      <protection/>
    </xf>
    <xf numFmtId="3" fontId="4" fillId="33" borderId="13" xfId="0" applyNumberFormat="1" applyFont="1" applyFill="1" applyBorder="1" applyAlignment="1" applyProtection="1">
      <alignment horizontal="center" vertical="center"/>
      <protection/>
    </xf>
    <xf numFmtId="4" fontId="4" fillId="33" borderId="0" xfId="0" applyNumberFormat="1" applyFont="1" applyFill="1" applyBorder="1" applyAlignment="1" applyProtection="1">
      <alignment horizontal="center" vertical="center"/>
      <protection/>
    </xf>
    <xf numFmtId="3" fontId="4" fillId="33" borderId="14" xfId="0" applyNumberFormat="1" applyFont="1" applyFill="1" applyBorder="1" applyAlignment="1">
      <alignment horizontal="left" vertical="center" wrapText="1"/>
    </xf>
    <xf numFmtId="3" fontId="4" fillId="33" borderId="30" xfId="0" applyNumberFormat="1" applyFont="1" applyFill="1" applyBorder="1" applyAlignment="1">
      <alignment horizontal="left" vertical="center" wrapText="1"/>
    </xf>
    <xf numFmtId="3" fontId="4" fillId="33" borderId="22" xfId="0" applyNumberFormat="1" applyFont="1" applyFill="1" applyBorder="1" applyAlignment="1">
      <alignment horizontal="left" vertical="center" wrapText="1"/>
    </xf>
    <xf numFmtId="3" fontId="33" fillId="33" borderId="17" xfId="0" applyNumberFormat="1" applyFont="1" applyFill="1" applyBorder="1" applyAlignment="1">
      <alignment horizontal="left" vertical="center"/>
    </xf>
    <xf numFmtId="3" fontId="33" fillId="33" borderId="16" xfId="0" applyNumberFormat="1" applyFont="1" applyFill="1" applyBorder="1" applyAlignment="1">
      <alignment horizontal="left" vertical="center"/>
    </xf>
    <xf numFmtId="3" fontId="33" fillId="33" borderId="15" xfId="0" applyNumberFormat="1" applyFont="1" applyFill="1" applyBorder="1" applyAlignment="1">
      <alignment horizontal="left" vertical="center"/>
    </xf>
    <xf numFmtId="3" fontId="9" fillId="33" borderId="13" xfId="0" applyNumberFormat="1" applyFont="1" applyFill="1" applyBorder="1" applyAlignment="1">
      <alignment horizontal="left" vertical="center"/>
    </xf>
    <xf numFmtId="3" fontId="4" fillId="33" borderId="0" xfId="0" applyNumberFormat="1" applyFont="1" applyFill="1" applyBorder="1" applyAlignment="1">
      <alignment horizontal="right" vertical="center" wrapText="1"/>
    </xf>
    <xf numFmtId="3" fontId="4" fillId="33" borderId="86" xfId="0" applyNumberFormat="1" applyFont="1" applyFill="1" applyBorder="1" applyAlignment="1">
      <alignment horizontal="right" vertical="center" wrapText="1"/>
    </xf>
    <xf numFmtId="3" fontId="4" fillId="33" borderId="14" xfId="0" applyNumberFormat="1" applyFont="1" applyFill="1" applyBorder="1" applyAlignment="1">
      <alignment horizontal="left" vertical="center"/>
    </xf>
    <xf numFmtId="0" fontId="45" fillId="0" borderId="0" xfId="0" applyFont="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0" fillId="0" borderId="30" xfId="0" applyBorder="1" applyAlignment="1">
      <alignment vertical="center"/>
    </xf>
    <xf numFmtId="0" fontId="0" fillId="0" borderId="22" xfId="0" applyBorder="1" applyAlignment="1">
      <alignment vertical="center"/>
    </xf>
    <xf numFmtId="3" fontId="46" fillId="33" borderId="14" xfId="0" applyNumberFormat="1" applyFont="1" applyFill="1" applyBorder="1" applyAlignment="1" applyProtection="1">
      <alignment horizontal="left" vertical="center" wrapText="1"/>
      <protection locked="0"/>
    </xf>
    <xf numFmtId="3" fontId="46" fillId="33" borderId="0" xfId="0" applyNumberFormat="1" applyFont="1" applyFill="1" applyBorder="1" applyAlignment="1" applyProtection="1">
      <alignment horizontal="left" vertical="center" wrapText="1"/>
      <protection locked="0"/>
    </xf>
    <xf numFmtId="3" fontId="46" fillId="33" borderId="13" xfId="0" applyNumberFormat="1" applyFont="1" applyFill="1" applyBorder="1" applyAlignment="1" applyProtection="1">
      <alignment horizontal="left" vertical="center" wrapText="1"/>
      <protection locked="0"/>
    </xf>
    <xf numFmtId="3" fontId="4" fillId="33" borderId="13" xfId="0" applyNumberFormat="1" applyFont="1" applyFill="1" applyBorder="1" applyAlignment="1">
      <alignment horizontal="left" vertical="center"/>
    </xf>
    <xf numFmtId="3" fontId="9" fillId="33" borderId="14" xfId="0" applyNumberFormat="1" applyFont="1" applyFill="1" applyBorder="1" applyAlignment="1" applyProtection="1">
      <alignment horizontal="left" vertical="center"/>
      <protection/>
    </xf>
    <xf numFmtId="3" fontId="9" fillId="33" borderId="0" xfId="0" applyNumberFormat="1" applyFont="1" applyFill="1" applyBorder="1" applyAlignment="1" applyProtection="1">
      <alignment horizontal="left" vertical="center"/>
      <protection/>
    </xf>
    <xf numFmtId="3" fontId="4" fillId="33" borderId="30" xfId="0" applyNumberFormat="1" applyFont="1" applyFill="1" applyBorder="1" applyAlignment="1">
      <alignment horizontal="left" vertical="center"/>
    </xf>
    <xf numFmtId="3" fontId="4" fillId="33" borderId="22" xfId="0" applyNumberFormat="1" applyFont="1" applyFill="1" applyBorder="1" applyAlignment="1">
      <alignment horizontal="left" vertical="center"/>
    </xf>
    <xf numFmtId="3" fontId="4" fillId="33" borderId="23" xfId="0" applyNumberFormat="1" applyFont="1" applyFill="1" applyBorder="1" applyAlignment="1">
      <alignment horizontal="left" vertical="center"/>
    </xf>
    <xf numFmtId="3" fontId="5" fillId="33" borderId="0" xfId="0" applyNumberFormat="1" applyFont="1" applyFill="1" applyBorder="1" applyAlignment="1">
      <alignment horizontal="right" vertical="center"/>
    </xf>
    <xf numFmtId="3" fontId="5" fillId="33" borderId="86" xfId="0" applyNumberFormat="1" applyFont="1" applyFill="1" applyBorder="1" applyAlignment="1">
      <alignment horizontal="right" vertical="center"/>
    </xf>
    <xf numFmtId="3" fontId="4" fillId="33" borderId="14" xfId="0" applyNumberFormat="1" applyFont="1" applyFill="1" applyBorder="1" applyAlignment="1" applyProtection="1">
      <alignment horizontal="left" vertical="center"/>
      <protection/>
    </xf>
    <xf numFmtId="3" fontId="4" fillId="33" borderId="0" xfId="0" applyNumberFormat="1" applyFont="1" applyFill="1" applyBorder="1" applyAlignment="1" applyProtection="1">
      <alignment horizontal="left" vertical="center"/>
      <protection/>
    </xf>
    <xf numFmtId="4" fontId="4" fillId="35" borderId="10" xfId="0" applyNumberFormat="1" applyFont="1" applyFill="1" applyBorder="1" applyAlignment="1" applyProtection="1">
      <alignment horizontal="center" vertical="center"/>
      <protection locked="0"/>
    </xf>
    <xf numFmtId="3" fontId="4" fillId="33" borderId="0" xfId="0" applyNumberFormat="1" applyFont="1" applyFill="1" applyBorder="1" applyAlignment="1" applyProtection="1">
      <alignment horizontal="center" vertical="center" wrapText="1"/>
      <protection/>
    </xf>
    <xf numFmtId="4" fontId="4" fillId="38" borderId="39" xfId="0" applyNumberFormat="1" applyFont="1" applyFill="1" applyBorder="1" applyAlignment="1" applyProtection="1">
      <alignment horizontal="center" vertical="center"/>
      <protection hidden="1"/>
    </xf>
    <xf numFmtId="4" fontId="4" fillId="38" borderId="31" xfId="0" applyNumberFormat="1" applyFont="1" applyFill="1" applyBorder="1" applyAlignment="1" applyProtection="1">
      <alignment horizontal="center" vertical="center"/>
      <protection hidden="1"/>
    </xf>
    <xf numFmtId="4" fontId="4" fillId="38" borderId="111" xfId="0" applyNumberFormat="1" applyFont="1" applyFill="1" applyBorder="1" applyAlignment="1" applyProtection="1">
      <alignment horizontal="center" vertical="center"/>
      <protection hidden="1"/>
    </xf>
    <xf numFmtId="3" fontId="34" fillId="33" borderId="14" xfId="0" applyNumberFormat="1" applyFont="1" applyFill="1" applyBorder="1" applyAlignment="1" applyProtection="1">
      <alignment horizontal="left" vertical="center" wrapText="1"/>
      <protection/>
    </xf>
    <xf numFmtId="0" fontId="0" fillId="0" borderId="0" xfId="0" applyAlignment="1" applyProtection="1">
      <alignment vertical="center"/>
      <protection/>
    </xf>
    <xf numFmtId="0" fontId="0" fillId="0" borderId="13" xfId="0" applyBorder="1" applyAlignment="1" applyProtection="1">
      <alignment vertical="center"/>
      <protection/>
    </xf>
    <xf numFmtId="0" fontId="0" fillId="0" borderId="30" xfId="0" applyBorder="1" applyAlignment="1" applyProtection="1">
      <alignment vertical="center"/>
      <protection/>
    </xf>
    <xf numFmtId="0" fontId="0" fillId="0" borderId="22" xfId="0" applyBorder="1" applyAlignment="1" applyProtection="1">
      <alignment vertical="center"/>
      <protection/>
    </xf>
    <xf numFmtId="0" fontId="0" fillId="0" borderId="23" xfId="0" applyBorder="1" applyAlignment="1" applyProtection="1">
      <alignment vertical="center"/>
      <protection/>
    </xf>
    <xf numFmtId="3" fontId="33" fillId="33" borderId="15" xfId="0" applyNumberFormat="1" applyFont="1" applyFill="1" applyBorder="1" applyAlignment="1" applyProtection="1">
      <alignment horizontal="center" vertical="center"/>
      <protection/>
    </xf>
    <xf numFmtId="3" fontId="4" fillId="33" borderId="13" xfId="0" applyNumberFormat="1" applyFont="1" applyFill="1" applyBorder="1" applyAlignment="1" applyProtection="1">
      <alignment horizontal="left" vertical="center"/>
      <protection/>
    </xf>
    <xf numFmtId="3" fontId="42" fillId="33" borderId="14" xfId="0" applyNumberFormat="1" applyFont="1" applyFill="1" applyBorder="1" applyAlignment="1" applyProtection="1">
      <alignment horizontal="left" vertical="center"/>
      <protection/>
    </xf>
    <xf numFmtId="3" fontId="42" fillId="33" borderId="0" xfId="0" applyNumberFormat="1" applyFont="1" applyFill="1" applyBorder="1" applyAlignment="1" applyProtection="1">
      <alignment horizontal="left" vertical="center"/>
      <protection/>
    </xf>
    <xf numFmtId="1" fontId="4" fillId="35" borderId="39" xfId="0" applyNumberFormat="1" applyFont="1" applyFill="1" applyBorder="1" applyAlignment="1" applyProtection="1">
      <alignment horizontal="center" vertical="center"/>
      <protection locked="0"/>
    </xf>
    <xf numFmtId="1" fontId="4" fillId="35" borderId="111" xfId="0" applyNumberFormat="1" applyFont="1" applyFill="1" applyBorder="1" applyAlignment="1" applyProtection="1">
      <alignment horizontal="center" vertical="center"/>
      <protection locked="0"/>
    </xf>
    <xf numFmtId="3" fontId="28" fillId="33" borderId="0" xfId="0" applyNumberFormat="1" applyFont="1" applyFill="1" applyBorder="1" applyAlignment="1">
      <alignment horizontal="center" vertical="center"/>
    </xf>
    <xf numFmtId="3" fontId="4" fillId="33" borderId="0" xfId="0" applyNumberFormat="1" applyFont="1" applyFill="1" applyBorder="1" applyAlignment="1">
      <alignment horizontal="center" vertical="center"/>
    </xf>
    <xf numFmtId="3" fontId="3" fillId="33" borderId="0" xfId="0" applyNumberFormat="1" applyFont="1" applyFill="1" applyBorder="1" applyAlignment="1" quotePrefix="1">
      <alignment horizontal="center" vertical="center"/>
    </xf>
    <xf numFmtId="3" fontId="5" fillId="33" borderId="30" xfId="0" applyNumberFormat="1" applyFont="1" applyFill="1" applyBorder="1" applyAlignment="1">
      <alignment horizontal="left" vertical="center" wrapText="1"/>
    </xf>
    <xf numFmtId="3" fontId="5" fillId="33" borderId="22" xfId="0" applyNumberFormat="1" applyFont="1" applyFill="1" applyBorder="1" applyAlignment="1">
      <alignment horizontal="left" vertical="center" wrapText="1"/>
    </xf>
    <xf numFmtId="0" fontId="0" fillId="0" borderId="23" xfId="0" applyBorder="1" applyAlignment="1">
      <alignment vertical="center"/>
    </xf>
    <xf numFmtId="3" fontId="34" fillId="33" borderId="14" xfId="0" applyNumberFormat="1" applyFont="1" applyFill="1" applyBorder="1" applyAlignment="1">
      <alignment horizontal="left" vertical="center" wrapText="1"/>
    </xf>
    <xf numFmtId="3" fontId="12" fillId="33" borderId="0" xfId="0" applyNumberFormat="1" applyFont="1" applyFill="1" applyBorder="1" applyAlignment="1">
      <alignment horizontal="left" vertical="center" wrapText="1"/>
    </xf>
    <xf numFmtId="3" fontId="34" fillId="33" borderId="14" xfId="0" applyNumberFormat="1" applyFont="1" applyFill="1" applyBorder="1" applyAlignment="1">
      <alignment horizontal="left" vertical="center"/>
    </xf>
    <xf numFmtId="3" fontId="12" fillId="33" borderId="0" xfId="0" applyNumberFormat="1" applyFont="1" applyFill="1" applyBorder="1" applyAlignment="1">
      <alignment horizontal="left" vertical="center"/>
    </xf>
    <xf numFmtId="3" fontId="33" fillId="33" borderId="14" xfId="0" applyNumberFormat="1" applyFont="1" applyFill="1" applyBorder="1" applyAlignment="1">
      <alignment horizontal="left" vertical="center"/>
    </xf>
    <xf numFmtId="3" fontId="33" fillId="33" borderId="0" xfId="0" applyNumberFormat="1" applyFont="1" applyFill="1" applyBorder="1" applyAlignment="1">
      <alignment horizontal="left" vertical="center"/>
    </xf>
    <xf numFmtId="4" fontId="4" fillId="38" borderId="17" xfId="0" applyNumberFormat="1" applyFont="1" applyFill="1" applyBorder="1" applyAlignment="1" applyProtection="1">
      <alignment horizontal="center" vertical="center" wrapText="1"/>
      <protection hidden="1"/>
    </xf>
    <xf numFmtId="4" fontId="4" fillId="38" borderId="15" xfId="0" applyNumberFormat="1" applyFont="1" applyFill="1" applyBorder="1" applyAlignment="1" applyProtection="1">
      <alignment horizontal="center" vertical="center" wrapText="1"/>
      <protection hidden="1"/>
    </xf>
    <xf numFmtId="4" fontId="4" fillId="38" borderId="14" xfId="0" applyNumberFormat="1" applyFont="1" applyFill="1" applyBorder="1" applyAlignment="1" applyProtection="1">
      <alignment horizontal="center" vertical="center" wrapText="1"/>
      <protection hidden="1"/>
    </xf>
    <xf numFmtId="4" fontId="4" fillId="38" borderId="13" xfId="0" applyNumberFormat="1" applyFont="1" applyFill="1" applyBorder="1" applyAlignment="1" applyProtection="1">
      <alignment horizontal="center" vertical="center" wrapText="1"/>
      <protection hidden="1"/>
    </xf>
    <xf numFmtId="4" fontId="4" fillId="38" borderId="30" xfId="0" applyNumberFormat="1" applyFont="1" applyFill="1" applyBorder="1" applyAlignment="1" applyProtection="1">
      <alignment horizontal="center" vertical="center" wrapText="1"/>
      <protection hidden="1"/>
    </xf>
    <xf numFmtId="4" fontId="4" fillId="38" borderId="23" xfId="0" applyNumberFormat="1" applyFont="1" applyFill="1" applyBorder="1" applyAlignment="1" applyProtection="1">
      <alignment horizontal="center" vertical="center" wrapText="1"/>
      <protection hidden="1"/>
    </xf>
    <xf numFmtId="3" fontId="4" fillId="33" borderId="0" xfId="0" applyNumberFormat="1" applyFont="1" applyFill="1" applyBorder="1" applyAlignment="1" quotePrefix="1">
      <alignment horizontal="center" vertical="center"/>
    </xf>
    <xf numFmtId="0" fontId="0" fillId="0" borderId="0" xfId="0" applyBorder="1" applyAlignment="1">
      <alignment horizontal="center" vertical="center"/>
    </xf>
    <xf numFmtId="3" fontId="4" fillId="42" borderId="39" xfId="0" applyNumberFormat="1" applyFont="1" applyFill="1" applyBorder="1" applyAlignment="1">
      <alignment horizontal="center" vertical="center"/>
    </xf>
    <xf numFmtId="3" fontId="4" fillId="42" borderId="31" xfId="0" applyNumberFormat="1" applyFont="1" applyFill="1" applyBorder="1" applyAlignment="1">
      <alignment horizontal="center" vertical="center"/>
    </xf>
    <xf numFmtId="3" fontId="4" fillId="42" borderId="111" xfId="0" applyNumberFormat="1" applyFont="1" applyFill="1" applyBorder="1" applyAlignment="1">
      <alignment horizontal="center" vertical="center"/>
    </xf>
    <xf numFmtId="3" fontId="34" fillId="33" borderId="30" xfId="0" applyNumberFormat="1" applyFont="1" applyFill="1" applyBorder="1" applyAlignment="1">
      <alignment horizontal="left" vertical="center" wrapText="1"/>
    </xf>
    <xf numFmtId="3" fontId="12" fillId="33" borderId="22" xfId="0" applyNumberFormat="1" applyFont="1" applyFill="1" applyBorder="1" applyAlignment="1">
      <alignment horizontal="left" vertical="center" wrapText="1"/>
    </xf>
    <xf numFmtId="3" fontId="12" fillId="33" borderId="23" xfId="0" applyNumberFormat="1" applyFont="1" applyFill="1" applyBorder="1" applyAlignment="1">
      <alignment horizontal="left" vertical="center" wrapText="1"/>
    </xf>
    <xf numFmtId="3" fontId="34" fillId="33" borderId="14" xfId="0" applyNumberFormat="1" applyFont="1" applyFill="1" applyBorder="1" applyAlignment="1">
      <alignment horizontal="left"/>
    </xf>
    <xf numFmtId="3" fontId="12" fillId="33" borderId="0" xfId="0" applyNumberFormat="1" applyFont="1" applyFill="1" applyBorder="1" applyAlignment="1">
      <alignment horizontal="left"/>
    </xf>
    <xf numFmtId="3" fontId="12" fillId="33" borderId="13" xfId="0" applyNumberFormat="1" applyFont="1" applyFill="1" applyBorder="1" applyAlignment="1">
      <alignment horizontal="left"/>
    </xf>
    <xf numFmtId="2" fontId="4" fillId="38" borderId="17" xfId="0" applyNumberFormat="1" applyFont="1" applyFill="1" applyBorder="1" applyAlignment="1" applyProtection="1">
      <alignment horizontal="center" vertical="center" wrapText="1"/>
      <protection hidden="1"/>
    </xf>
    <xf numFmtId="2" fontId="0" fillId="0" borderId="15" xfId="0" applyNumberFormat="1" applyBorder="1" applyAlignment="1" applyProtection="1">
      <alignment horizontal="center" vertical="center" wrapText="1"/>
      <protection hidden="1"/>
    </xf>
    <xf numFmtId="2" fontId="0" fillId="0" borderId="14" xfId="0" applyNumberFormat="1" applyBorder="1" applyAlignment="1" applyProtection="1">
      <alignment horizontal="center" vertical="center" wrapText="1"/>
      <protection hidden="1"/>
    </xf>
    <xf numFmtId="2" fontId="0" fillId="0" borderId="13" xfId="0" applyNumberFormat="1" applyBorder="1" applyAlignment="1" applyProtection="1">
      <alignment horizontal="center" vertical="center" wrapText="1"/>
      <protection hidden="1"/>
    </xf>
    <xf numFmtId="2" fontId="0" fillId="0" borderId="30" xfId="0" applyNumberFormat="1" applyBorder="1" applyAlignment="1" applyProtection="1">
      <alignment horizontal="center" vertical="center" wrapText="1"/>
      <protection hidden="1"/>
    </xf>
    <xf numFmtId="2" fontId="0" fillId="0" borderId="23" xfId="0" applyNumberFormat="1" applyBorder="1" applyAlignment="1" applyProtection="1">
      <alignment horizontal="center" vertical="center" wrapText="1"/>
      <protection hidden="1"/>
    </xf>
    <xf numFmtId="3" fontId="18" fillId="33" borderId="14" xfId="0" applyNumberFormat="1" applyFont="1" applyFill="1" applyBorder="1" applyAlignment="1">
      <alignment horizontal="left" vertical="center"/>
    </xf>
    <xf numFmtId="3" fontId="18" fillId="33" borderId="0" xfId="0" applyNumberFormat="1" applyFont="1" applyFill="1" applyBorder="1" applyAlignment="1">
      <alignment horizontal="left" vertical="center"/>
    </xf>
    <xf numFmtId="0" fontId="0" fillId="38" borderId="15" xfId="0" applyFill="1" applyBorder="1" applyAlignment="1" applyProtection="1">
      <alignment horizontal="center" vertical="center" wrapText="1"/>
      <protection hidden="1"/>
    </xf>
    <xf numFmtId="0" fontId="0" fillId="38" borderId="14" xfId="0" applyFill="1" applyBorder="1" applyAlignment="1" applyProtection="1">
      <alignment horizontal="center" vertical="center" wrapText="1"/>
      <protection hidden="1"/>
    </xf>
    <xf numFmtId="0" fontId="0" fillId="38" borderId="13" xfId="0" applyFill="1" applyBorder="1" applyAlignment="1" applyProtection="1">
      <alignment horizontal="center" vertical="center" wrapText="1"/>
      <protection hidden="1"/>
    </xf>
    <xf numFmtId="0" fontId="0" fillId="38" borderId="30" xfId="0" applyFill="1" applyBorder="1" applyAlignment="1" applyProtection="1">
      <alignment horizontal="center" vertical="center" wrapText="1"/>
      <protection hidden="1"/>
    </xf>
    <xf numFmtId="0" fontId="0" fillId="38" borderId="23" xfId="0" applyFill="1" applyBorder="1" applyAlignment="1" applyProtection="1">
      <alignment horizontal="center" vertical="center" wrapText="1"/>
      <protection hidden="1"/>
    </xf>
    <xf numFmtId="0" fontId="9" fillId="33" borderId="14" xfId="0" applyFont="1" applyFill="1" applyBorder="1" applyAlignment="1" applyProtection="1">
      <alignment horizontal="left" vertical="center"/>
      <protection/>
    </xf>
    <xf numFmtId="0" fontId="9"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xf>
    <xf numFmtId="0" fontId="4" fillId="33" borderId="13" xfId="0" applyFont="1" applyFill="1" applyBorder="1" applyAlignment="1" applyProtection="1">
      <alignment horizontal="left" vertical="center"/>
      <protection/>
    </xf>
    <xf numFmtId="0" fontId="34" fillId="33" borderId="14" xfId="0" applyFont="1" applyFill="1" applyBorder="1" applyAlignment="1" applyProtection="1">
      <alignment horizontal="left" vertical="center" wrapText="1"/>
      <protection/>
    </xf>
    <xf numFmtId="0" fontId="12" fillId="33" borderId="0" xfId="0" applyFont="1" applyFill="1" applyBorder="1" applyAlignment="1" applyProtection="1">
      <alignment horizontal="left" vertical="center" wrapText="1"/>
      <protection/>
    </xf>
    <xf numFmtId="0" fontId="12" fillId="33" borderId="30" xfId="0" applyFont="1" applyFill="1" applyBorder="1" applyAlignment="1" applyProtection="1">
      <alignment horizontal="left" vertical="center" wrapText="1"/>
      <protection/>
    </xf>
    <xf numFmtId="0" fontId="12" fillId="33" borderId="22" xfId="0" applyFont="1" applyFill="1" applyBorder="1" applyAlignment="1" applyProtection="1">
      <alignment horizontal="left" vertical="center" wrapText="1"/>
      <protection/>
    </xf>
    <xf numFmtId="0" fontId="33" fillId="33" borderId="17" xfId="0" applyFont="1" applyFill="1" applyBorder="1" applyAlignment="1" applyProtection="1">
      <alignment horizontal="center" vertical="center" wrapText="1"/>
      <protection/>
    </xf>
    <xf numFmtId="0" fontId="33" fillId="33" borderId="16" xfId="0" applyFont="1" applyFill="1" applyBorder="1" applyAlignment="1" applyProtection="1">
      <alignment horizontal="center" vertical="center"/>
      <protection/>
    </xf>
    <xf numFmtId="0" fontId="33" fillId="33" borderId="15" xfId="0" applyFont="1" applyFill="1" applyBorder="1" applyAlignment="1" applyProtection="1">
      <alignment horizontal="center" vertical="center"/>
      <protection/>
    </xf>
    <xf numFmtId="0" fontId="33" fillId="33" borderId="14" xfId="0" applyFont="1" applyFill="1" applyBorder="1" applyAlignment="1" applyProtection="1">
      <alignment horizontal="left" vertical="center"/>
      <protection/>
    </xf>
    <xf numFmtId="0" fontId="33"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center" vertical="center"/>
      <protection/>
    </xf>
    <xf numFmtId="0" fontId="4" fillId="33" borderId="0" xfId="0" applyFont="1" applyFill="1" applyBorder="1" applyAlignment="1" applyProtection="1" quotePrefix="1">
      <alignment horizontal="center" vertical="center"/>
      <protection/>
    </xf>
    <xf numFmtId="0" fontId="4" fillId="33" borderId="14" xfId="0"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protection/>
    </xf>
    <xf numFmtId="0" fontId="34" fillId="33" borderId="14" xfId="0" applyFont="1" applyFill="1" applyBorder="1" applyAlignment="1" applyProtection="1">
      <alignment horizontal="left" wrapText="1"/>
      <protection/>
    </xf>
    <xf numFmtId="0" fontId="12" fillId="33" borderId="0" xfId="0" applyFont="1" applyFill="1" applyBorder="1" applyAlignment="1" applyProtection="1">
      <alignment horizontal="left" wrapText="1"/>
      <protection/>
    </xf>
    <xf numFmtId="0" fontId="12" fillId="33" borderId="13" xfId="0" applyFont="1" applyFill="1" applyBorder="1" applyAlignment="1" applyProtection="1">
      <alignment horizontal="left" wrapText="1"/>
      <protection/>
    </xf>
    <xf numFmtId="4" fontId="4" fillId="38" borderId="10" xfId="0" applyNumberFormat="1" applyFont="1" applyFill="1" applyBorder="1" applyAlignment="1" applyProtection="1">
      <alignment horizontal="center" vertical="center"/>
      <protection hidden="1"/>
    </xf>
    <xf numFmtId="0" fontId="4" fillId="33" borderId="14" xfId="0" applyFont="1" applyFill="1" applyBorder="1" applyAlignment="1" applyProtection="1">
      <alignment horizontal="left" vertical="center"/>
      <protection/>
    </xf>
    <xf numFmtId="0" fontId="4" fillId="33" borderId="13" xfId="0" applyFont="1" applyFill="1" applyBorder="1" applyAlignment="1" applyProtection="1" quotePrefix="1">
      <alignment horizontal="center" vertical="center"/>
      <protection/>
    </xf>
    <xf numFmtId="0" fontId="33" fillId="33" borderId="17" xfId="0" applyFont="1" applyFill="1" applyBorder="1" applyAlignment="1" applyProtection="1">
      <alignment horizontal="center" vertical="center"/>
      <protection/>
    </xf>
    <xf numFmtId="0" fontId="34" fillId="33" borderId="30" xfId="0" applyFont="1" applyFill="1" applyBorder="1" applyAlignment="1" applyProtection="1">
      <alignment horizontal="left" vertical="center" wrapText="1"/>
      <protection/>
    </xf>
    <xf numFmtId="0" fontId="12" fillId="33" borderId="23" xfId="0" applyFont="1" applyFill="1" applyBorder="1" applyAlignment="1" applyProtection="1">
      <alignment horizontal="left" vertical="center" wrapText="1"/>
      <protection/>
    </xf>
    <xf numFmtId="3" fontId="4" fillId="37" borderId="0" xfId="0" applyNumberFormat="1" applyFont="1" applyFill="1" applyBorder="1" applyAlignment="1" applyProtection="1">
      <alignment horizontal="center" vertical="center"/>
      <protection/>
    </xf>
    <xf numFmtId="0" fontId="47" fillId="33" borderId="14" xfId="0" applyFont="1" applyFill="1" applyBorder="1" applyAlignment="1" applyProtection="1">
      <alignment horizontal="left" vertical="center" wrapText="1"/>
      <protection/>
    </xf>
    <xf numFmtId="0" fontId="48" fillId="33" borderId="0" xfId="0" applyFont="1" applyFill="1" applyBorder="1" applyAlignment="1" applyProtection="1">
      <alignment horizontal="left" vertical="center" wrapText="1"/>
      <protection/>
    </xf>
    <xf numFmtId="0" fontId="48" fillId="33" borderId="13" xfId="0" applyFont="1" applyFill="1" applyBorder="1" applyAlignment="1" applyProtection="1">
      <alignment horizontal="left" vertical="center" wrapText="1"/>
      <protection/>
    </xf>
    <xf numFmtId="0" fontId="48" fillId="33" borderId="14" xfId="0" applyFont="1" applyFill="1" applyBorder="1" applyAlignment="1" applyProtection="1">
      <alignment horizontal="left" vertical="center" wrapText="1"/>
      <protection/>
    </xf>
    <xf numFmtId="3" fontId="27" fillId="37" borderId="0" xfId="0" applyNumberFormat="1" applyFont="1" applyFill="1" applyBorder="1" applyAlignment="1" applyProtection="1">
      <alignment horizontal="center" vertical="center"/>
      <protection/>
    </xf>
    <xf numFmtId="3" fontId="27" fillId="37" borderId="28" xfId="0" applyNumberFormat="1" applyFont="1" applyFill="1" applyBorder="1" applyAlignment="1" applyProtection="1">
      <alignment horizontal="center" vertical="center"/>
      <protection/>
    </xf>
    <xf numFmtId="0" fontId="47" fillId="33" borderId="30" xfId="0" applyFont="1" applyFill="1" applyBorder="1" applyAlignment="1" applyProtection="1">
      <alignment horizontal="left" vertical="center" wrapText="1"/>
      <protection/>
    </xf>
    <xf numFmtId="0" fontId="47" fillId="33" borderId="22" xfId="0" applyFont="1" applyFill="1" applyBorder="1" applyAlignment="1" applyProtection="1">
      <alignment horizontal="left" vertical="center" wrapText="1"/>
      <protection/>
    </xf>
    <xf numFmtId="0" fontId="47" fillId="33" borderId="23" xfId="0" applyFont="1" applyFill="1" applyBorder="1" applyAlignment="1" applyProtection="1">
      <alignment horizontal="left" vertical="center" wrapText="1"/>
      <protection/>
    </xf>
    <xf numFmtId="0" fontId="47" fillId="33" borderId="29" xfId="0" applyFont="1" applyFill="1" applyBorder="1" applyAlignment="1" applyProtection="1">
      <alignment horizontal="left" wrapText="1"/>
      <protection/>
    </xf>
    <xf numFmtId="0" fontId="49" fillId="0" borderId="0" xfId="0" applyFont="1" applyBorder="1" applyAlignment="1" applyProtection="1">
      <alignment wrapText="1"/>
      <protection/>
    </xf>
    <xf numFmtId="0" fontId="49" fillId="0" borderId="28" xfId="0" applyFont="1" applyBorder="1" applyAlignment="1" applyProtection="1">
      <alignment wrapText="1"/>
      <protection/>
    </xf>
    <xf numFmtId="0" fontId="5" fillId="33" borderId="0"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4" fontId="4" fillId="38" borderId="16" xfId="0" applyNumberFormat="1" applyFont="1" applyFill="1" applyBorder="1" applyAlignment="1" applyProtection="1">
      <alignment horizontal="center" vertical="center" wrapText="1"/>
      <protection hidden="1"/>
    </xf>
    <xf numFmtId="4" fontId="4" fillId="38" borderId="0" xfId="0" applyNumberFormat="1" applyFont="1" applyFill="1" applyBorder="1" applyAlignment="1" applyProtection="1">
      <alignment horizontal="center" vertical="center" wrapText="1"/>
      <protection hidden="1"/>
    </xf>
    <xf numFmtId="4" fontId="4" fillId="38" borderId="22" xfId="0" applyNumberFormat="1" applyFont="1" applyFill="1" applyBorder="1" applyAlignment="1" applyProtection="1">
      <alignment horizontal="center" vertical="center" wrapText="1"/>
      <protection hidden="1"/>
    </xf>
    <xf numFmtId="0" fontId="5" fillId="33" borderId="0" xfId="0" applyFont="1" applyFill="1" applyBorder="1" applyAlignment="1" applyProtection="1" quotePrefix="1">
      <alignment horizontal="center" vertical="center"/>
      <protection/>
    </xf>
    <xf numFmtId="0" fontId="5" fillId="33" borderId="13" xfId="0" applyFont="1" applyFill="1" applyBorder="1" applyAlignment="1" applyProtection="1" quotePrefix="1">
      <alignment horizontal="center" vertical="center"/>
      <protection/>
    </xf>
    <xf numFmtId="0" fontId="105" fillId="38" borderId="10" xfId="0" applyFont="1" applyFill="1" applyBorder="1" applyAlignment="1" applyProtection="1">
      <alignment horizontal="center" vertical="center" wrapText="1"/>
      <protection hidden="1"/>
    </xf>
    <xf numFmtId="0" fontId="105" fillId="34" borderId="10" xfId="0" applyFont="1" applyFill="1" applyBorder="1" applyAlignment="1">
      <alignment horizontal="center" vertical="center"/>
    </xf>
    <xf numFmtId="0" fontId="33" fillId="33" borderId="17" xfId="0" applyFont="1" applyFill="1" applyBorder="1" applyAlignment="1">
      <alignment horizontal="center" vertical="center"/>
    </xf>
    <xf numFmtId="0" fontId="33" fillId="33" borderId="16" xfId="0" applyFont="1" applyFill="1" applyBorder="1" applyAlignment="1">
      <alignment horizontal="center" vertical="center"/>
    </xf>
    <xf numFmtId="0" fontId="105" fillId="33" borderId="0" xfId="0" applyFont="1" applyFill="1" applyBorder="1" applyAlignment="1">
      <alignment horizontal="center" vertical="center" wrapText="1"/>
    </xf>
    <xf numFmtId="0" fontId="105" fillId="33" borderId="14" xfId="0" applyFont="1" applyFill="1" applyBorder="1" applyAlignment="1">
      <alignment horizontal="right" vertical="center" wrapText="1"/>
    </xf>
    <xf numFmtId="0" fontId="104" fillId="0" borderId="0" xfId="0" applyFont="1" applyBorder="1" applyAlignment="1">
      <alignment horizontal="right" vertical="center" wrapText="1"/>
    </xf>
    <xf numFmtId="0" fontId="17" fillId="33" borderId="0" xfId="0" applyFont="1" applyFill="1" applyBorder="1" applyAlignment="1" applyProtection="1" quotePrefix="1">
      <alignment horizontal="center" vertical="center"/>
      <protection hidden="1"/>
    </xf>
    <xf numFmtId="0" fontId="17" fillId="33" borderId="0" xfId="0" applyFont="1" applyFill="1" applyBorder="1" applyAlignment="1" applyProtection="1">
      <alignment horizontal="center" vertical="center"/>
      <protection hidden="1"/>
    </xf>
    <xf numFmtId="0" fontId="17" fillId="33" borderId="14" xfId="0" applyFont="1" applyFill="1" applyBorder="1" applyAlignment="1" applyProtection="1">
      <alignment horizontal="center" vertical="center"/>
      <protection hidden="1"/>
    </xf>
    <xf numFmtId="0" fontId="33" fillId="33" borderId="17" xfId="0" applyFont="1" applyFill="1" applyBorder="1" applyAlignment="1" applyProtection="1">
      <alignment horizontal="center" vertical="center" wrapText="1"/>
      <protection hidden="1"/>
    </xf>
    <xf numFmtId="0" fontId="33" fillId="33" borderId="16" xfId="0" applyFont="1" applyFill="1" applyBorder="1" applyAlignment="1" applyProtection="1">
      <alignment horizontal="center" vertical="center" wrapText="1"/>
      <protection hidden="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33" fillId="33" borderId="14" xfId="0" applyFont="1" applyFill="1" applyBorder="1" applyAlignment="1" applyProtection="1">
      <alignment horizontal="left" vertical="center"/>
      <protection hidden="1"/>
    </xf>
    <xf numFmtId="0" fontId="33" fillId="33" borderId="0" xfId="0" applyFont="1" applyFill="1" applyBorder="1" applyAlignment="1" applyProtection="1">
      <alignment horizontal="left" vertical="center"/>
      <protection hidden="1"/>
    </xf>
    <xf numFmtId="4" fontId="17" fillId="42" borderId="160" xfId="0" applyNumberFormat="1" applyFont="1" applyFill="1" applyBorder="1" applyAlignment="1" applyProtection="1">
      <alignment horizontal="center" vertical="center"/>
      <protection hidden="1"/>
    </xf>
    <xf numFmtId="4" fontId="17" fillId="42" borderId="161" xfId="0" applyNumberFormat="1" applyFont="1" applyFill="1" applyBorder="1" applyAlignment="1" applyProtection="1">
      <alignment horizontal="center" vertical="center"/>
      <protection hidden="1"/>
    </xf>
    <xf numFmtId="4" fontId="17" fillId="42" borderId="162" xfId="0" applyNumberFormat="1" applyFont="1" applyFill="1" applyBorder="1" applyAlignment="1" applyProtection="1">
      <alignment horizontal="center" vertical="center"/>
      <protection hidden="1"/>
    </xf>
    <xf numFmtId="4" fontId="17" fillId="42" borderId="163" xfId="0" applyNumberFormat="1" applyFont="1" applyFill="1" applyBorder="1" applyAlignment="1" applyProtection="1">
      <alignment horizontal="center" vertical="center"/>
      <protection hidden="1"/>
    </xf>
    <xf numFmtId="4" fontId="17" fillId="42" borderId="0" xfId="0" applyNumberFormat="1" applyFont="1" applyFill="1" applyBorder="1" applyAlignment="1" applyProtection="1">
      <alignment horizontal="center" vertical="center"/>
      <protection hidden="1"/>
    </xf>
    <xf numFmtId="4" fontId="17" fillId="42" borderId="164" xfId="0" applyNumberFormat="1" applyFont="1" applyFill="1" applyBorder="1" applyAlignment="1" applyProtection="1">
      <alignment horizontal="center" vertical="center"/>
      <protection hidden="1"/>
    </xf>
    <xf numFmtId="4" fontId="17" fillId="42" borderId="165" xfId="0" applyNumberFormat="1" applyFont="1" applyFill="1" applyBorder="1" applyAlignment="1" applyProtection="1">
      <alignment horizontal="center" vertical="center"/>
      <protection hidden="1"/>
    </xf>
    <xf numFmtId="4" fontId="17" fillId="42" borderId="166" xfId="0" applyNumberFormat="1" applyFont="1" applyFill="1" applyBorder="1" applyAlignment="1" applyProtection="1">
      <alignment horizontal="center" vertical="center"/>
      <protection hidden="1"/>
    </xf>
    <xf numFmtId="4" fontId="17" fillId="42" borderId="167" xfId="0" applyNumberFormat="1" applyFont="1" applyFill="1" applyBorder="1" applyAlignment="1" applyProtection="1">
      <alignment horizontal="center" vertical="center"/>
      <protection hidden="1"/>
    </xf>
    <xf numFmtId="0" fontId="17" fillId="33" borderId="164" xfId="0" applyFont="1" applyFill="1" applyBorder="1" applyAlignment="1" applyProtection="1">
      <alignment horizontal="center" vertical="center"/>
      <protection hidden="1"/>
    </xf>
    <xf numFmtId="0" fontId="17" fillId="47" borderId="160" xfId="0" applyFont="1" applyFill="1" applyBorder="1" applyAlignment="1" applyProtection="1" quotePrefix="1">
      <alignment horizontal="center" vertical="center"/>
      <protection hidden="1"/>
    </xf>
    <xf numFmtId="0" fontId="17" fillId="47" borderId="161" xfId="0" applyFont="1" applyFill="1" applyBorder="1" applyAlignment="1" applyProtection="1">
      <alignment horizontal="center" vertical="center"/>
      <protection hidden="1"/>
    </xf>
    <xf numFmtId="0" fontId="17" fillId="47" borderId="162" xfId="0" applyFont="1" applyFill="1" applyBorder="1" applyAlignment="1" applyProtection="1">
      <alignment horizontal="center" vertical="center"/>
      <protection hidden="1"/>
    </xf>
    <xf numFmtId="0" fontId="17" fillId="47" borderId="163" xfId="0" applyFont="1" applyFill="1" applyBorder="1" applyAlignment="1" applyProtection="1">
      <alignment horizontal="center" vertical="center"/>
      <protection hidden="1"/>
    </xf>
    <xf numFmtId="0" fontId="17" fillId="47" borderId="0" xfId="0" applyFont="1" applyFill="1" applyBorder="1" applyAlignment="1" applyProtection="1">
      <alignment horizontal="center" vertical="center"/>
      <protection hidden="1"/>
    </xf>
    <xf numFmtId="0" fontId="17" fillId="47" borderId="164" xfId="0" applyFont="1" applyFill="1" applyBorder="1" applyAlignment="1" applyProtection="1">
      <alignment horizontal="center" vertical="center"/>
      <protection hidden="1"/>
    </xf>
    <xf numFmtId="0" fontId="17" fillId="47" borderId="168" xfId="0" applyFont="1" applyFill="1" applyBorder="1" applyAlignment="1" applyProtection="1">
      <alignment horizontal="center" vertical="center"/>
      <protection hidden="1"/>
    </xf>
    <xf numFmtId="0" fontId="17" fillId="47" borderId="22" xfId="0" applyFont="1" applyFill="1" applyBorder="1" applyAlignment="1" applyProtection="1">
      <alignment horizontal="center" vertical="center"/>
      <protection hidden="1"/>
    </xf>
    <xf numFmtId="0" fontId="17" fillId="47" borderId="169" xfId="0" applyFont="1" applyFill="1" applyBorder="1" applyAlignment="1" applyProtection="1">
      <alignment horizontal="center" vertical="center"/>
      <protection hidden="1"/>
    </xf>
    <xf numFmtId="4" fontId="17" fillId="38" borderId="160" xfId="0" applyNumberFormat="1" applyFont="1" applyFill="1" applyBorder="1" applyAlignment="1" applyProtection="1">
      <alignment horizontal="center" vertical="center"/>
      <protection hidden="1"/>
    </xf>
    <xf numFmtId="4" fontId="17" fillId="38" borderId="161" xfId="0" applyNumberFormat="1" applyFont="1" applyFill="1" applyBorder="1" applyAlignment="1" applyProtection="1">
      <alignment horizontal="center" vertical="center"/>
      <protection hidden="1"/>
    </xf>
    <xf numFmtId="4" fontId="17" fillId="38" borderId="162" xfId="0" applyNumberFormat="1" applyFont="1" applyFill="1" applyBorder="1" applyAlignment="1" applyProtection="1">
      <alignment horizontal="center" vertical="center"/>
      <protection hidden="1"/>
    </xf>
    <xf numFmtId="4" fontId="17" fillId="38" borderId="163" xfId="0" applyNumberFormat="1" applyFont="1" applyFill="1" applyBorder="1" applyAlignment="1" applyProtection="1">
      <alignment horizontal="center" vertical="center"/>
      <protection hidden="1"/>
    </xf>
    <xf numFmtId="4" fontId="17" fillId="38" borderId="0" xfId="0" applyNumberFormat="1" applyFont="1" applyFill="1" applyBorder="1" applyAlignment="1" applyProtection="1">
      <alignment horizontal="center" vertical="center"/>
      <protection hidden="1"/>
    </xf>
    <xf numFmtId="4" fontId="17" fillId="38" borderId="164" xfId="0" applyNumberFormat="1" applyFont="1" applyFill="1" applyBorder="1" applyAlignment="1" applyProtection="1">
      <alignment horizontal="center" vertical="center"/>
      <protection hidden="1"/>
    </xf>
    <xf numFmtId="4" fontId="17" fillId="38" borderId="165" xfId="0" applyNumberFormat="1" applyFont="1" applyFill="1" applyBorder="1" applyAlignment="1" applyProtection="1">
      <alignment horizontal="center" vertical="center"/>
      <protection hidden="1"/>
    </xf>
    <xf numFmtId="4" fontId="17" fillId="38" borderId="166" xfId="0" applyNumberFormat="1" applyFont="1" applyFill="1" applyBorder="1" applyAlignment="1" applyProtection="1">
      <alignment horizontal="center" vertical="center"/>
      <protection hidden="1"/>
    </xf>
    <xf numFmtId="4" fontId="17" fillId="38" borderId="167" xfId="0" applyNumberFormat="1" applyFont="1" applyFill="1" applyBorder="1" applyAlignment="1" applyProtection="1">
      <alignment horizontal="center" vertical="center"/>
      <protection hidden="1"/>
    </xf>
    <xf numFmtId="0" fontId="17" fillId="38" borderId="161" xfId="0" applyFont="1" applyFill="1" applyBorder="1" applyAlignment="1" applyProtection="1">
      <alignment horizontal="center" vertical="center"/>
      <protection hidden="1"/>
    </xf>
    <xf numFmtId="0" fontId="17" fillId="38" borderId="162" xfId="0" applyFont="1" applyFill="1" applyBorder="1" applyAlignment="1" applyProtection="1">
      <alignment horizontal="center" vertical="center"/>
      <protection hidden="1"/>
    </xf>
    <xf numFmtId="0" fontId="17" fillId="38" borderId="163" xfId="0" applyFont="1" applyFill="1" applyBorder="1" applyAlignment="1" applyProtection="1">
      <alignment horizontal="center" vertical="center"/>
      <protection hidden="1"/>
    </xf>
    <xf numFmtId="0" fontId="17" fillId="38" borderId="0" xfId="0" applyFont="1" applyFill="1" applyBorder="1" applyAlignment="1" applyProtection="1">
      <alignment horizontal="center" vertical="center"/>
      <protection hidden="1"/>
    </xf>
    <xf numFmtId="0" fontId="17" fillId="38" borderId="164" xfId="0" applyFont="1" applyFill="1" applyBorder="1" applyAlignment="1" applyProtection="1">
      <alignment horizontal="center" vertical="center"/>
      <protection hidden="1"/>
    </xf>
    <xf numFmtId="0" fontId="17" fillId="38" borderId="165" xfId="0" applyFont="1" applyFill="1" applyBorder="1" applyAlignment="1" applyProtection="1">
      <alignment horizontal="center" vertical="center"/>
      <protection hidden="1"/>
    </xf>
    <xf numFmtId="0" fontId="17" fillId="38" borderId="166" xfId="0" applyFont="1" applyFill="1" applyBorder="1" applyAlignment="1" applyProtection="1">
      <alignment horizontal="center" vertical="center"/>
      <protection hidden="1"/>
    </xf>
    <xf numFmtId="0" fontId="17" fillId="38" borderId="167" xfId="0" applyFont="1" applyFill="1" applyBorder="1" applyAlignment="1" applyProtection="1">
      <alignment horizontal="center" vertical="center"/>
      <protection hidden="1"/>
    </xf>
    <xf numFmtId="0" fontId="17" fillId="33" borderId="0" xfId="0" applyFont="1" applyFill="1" applyBorder="1" applyAlignment="1" applyProtection="1">
      <alignment horizontal="center" vertical="center" wrapText="1"/>
      <protection hidden="1"/>
    </xf>
    <xf numFmtId="0" fontId="17" fillId="33" borderId="13" xfId="0" applyFont="1" applyFill="1" applyBorder="1" applyAlignment="1" applyProtection="1">
      <alignment horizontal="center" vertical="center" wrapText="1"/>
      <protection hidden="1"/>
    </xf>
    <xf numFmtId="4" fontId="17" fillId="48" borderId="160" xfId="0" applyNumberFormat="1" applyFont="1" applyFill="1" applyBorder="1" applyAlignment="1" applyProtection="1">
      <alignment horizontal="center" vertical="center"/>
      <protection hidden="1"/>
    </xf>
    <xf numFmtId="4" fontId="17" fillId="48" borderId="161" xfId="0" applyNumberFormat="1" applyFont="1" applyFill="1" applyBorder="1" applyAlignment="1" applyProtection="1">
      <alignment horizontal="center" vertical="center"/>
      <protection hidden="1"/>
    </xf>
    <xf numFmtId="4" fontId="17" fillId="48" borderId="162" xfId="0" applyNumberFormat="1" applyFont="1" applyFill="1" applyBorder="1" applyAlignment="1" applyProtection="1">
      <alignment horizontal="center" vertical="center"/>
      <protection hidden="1"/>
    </xf>
    <xf numFmtId="4" fontId="17" fillId="48" borderId="163" xfId="0" applyNumberFormat="1" applyFont="1" applyFill="1" applyBorder="1" applyAlignment="1" applyProtection="1">
      <alignment horizontal="center" vertical="center"/>
      <protection hidden="1"/>
    </xf>
    <xf numFmtId="4" fontId="17" fillId="48" borderId="0" xfId="0" applyNumberFormat="1" applyFont="1" applyFill="1" applyBorder="1" applyAlignment="1" applyProtection="1">
      <alignment horizontal="center" vertical="center"/>
      <protection hidden="1"/>
    </xf>
    <xf numFmtId="4" fontId="17" fillId="48" borderId="164" xfId="0" applyNumberFormat="1" applyFont="1" applyFill="1" applyBorder="1" applyAlignment="1" applyProtection="1">
      <alignment horizontal="center" vertical="center"/>
      <protection hidden="1"/>
    </xf>
    <xf numFmtId="4" fontId="17" fillId="48" borderId="165" xfId="0" applyNumberFormat="1" applyFont="1" applyFill="1" applyBorder="1" applyAlignment="1" applyProtection="1">
      <alignment horizontal="center" vertical="center"/>
      <protection hidden="1"/>
    </xf>
    <xf numFmtId="4" fontId="17" fillId="48" borderId="166" xfId="0" applyNumberFormat="1" applyFont="1" applyFill="1" applyBorder="1" applyAlignment="1" applyProtection="1">
      <alignment horizontal="center" vertical="center"/>
      <protection hidden="1"/>
    </xf>
    <xf numFmtId="4" fontId="17" fillId="48" borderId="167" xfId="0" applyNumberFormat="1" applyFont="1" applyFill="1" applyBorder="1" applyAlignment="1" applyProtection="1">
      <alignment horizontal="center" vertical="center"/>
      <protection hidden="1"/>
    </xf>
    <xf numFmtId="4" fontId="17" fillId="47" borderId="160" xfId="0" applyNumberFormat="1" applyFont="1" applyFill="1" applyBorder="1" applyAlignment="1" applyProtection="1">
      <alignment horizontal="center" vertical="center"/>
      <protection hidden="1"/>
    </xf>
    <xf numFmtId="4" fontId="17" fillId="47" borderId="161" xfId="0" applyNumberFormat="1" applyFont="1" applyFill="1" applyBorder="1" applyAlignment="1" applyProtection="1">
      <alignment horizontal="center" vertical="center"/>
      <protection hidden="1"/>
    </xf>
    <xf numFmtId="4" fontId="17" fillId="47" borderId="162" xfId="0" applyNumberFormat="1" applyFont="1" applyFill="1" applyBorder="1" applyAlignment="1" applyProtection="1">
      <alignment horizontal="center" vertical="center"/>
      <protection hidden="1"/>
    </xf>
    <xf numFmtId="4" fontId="17" fillId="47" borderId="163" xfId="0" applyNumberFormat="1" applyFont="1" applyFill="1" applyBorder="1" applyAlignment="1" applyProtection="1">
      <alignment horizontal="center" vertical="center"/>
      <protection hidden="1"/>
    </xf>
    <xf numFmtId="4" fontId="17" fillId="47" borderId="0" xfId="0" applyNumberFormat="1" applyFont="1" applyFill="1" applyBorder="1" applyAlignment="1" applyProtection="1">
      <alignment horizontal="center" vertical="center"/>
      <protection hidden="1"/>
    </xf>
    <xf numFmtId="4" fontId="17" fillId="47" borderId="164" xfId="0" applyNumberFormat="1" applyFont="1" applyFill="1" applyBorder="1" applyAlignment="1" applyProtection="1">
      <alignment horizontal="center" vertical="center"/>
      <protection hidden="1"/>
    </xf>
    <xf numFmtId="4" fontId="17" fillId="47" borderId="165" xfId="0" applyNumberFormat="1" applyFont="1" applyFill="1" applyBorder="1" applyAlignment="1" applyProtection="1">
      <alignment horizontal="center" vertical="center"/>
      <protection hidden="1"/>
    </xf>
    <xf numFmtId="4" fontId="17" fillId="47" borderId="166" xfId="0" applyNumberFormat="1" applyFont="1" applyFill="1" applyBorder="1" applyAlignment="1" applyProtection="1">
      <alignment horizontal="center" vertical="center"/>
      <protection hidden="1"/>
    </xf>
    <xf numFmtId="4" fontId="17" fillId="47" borderId="167" xfId="0" applyNumberFormat="1" applyFont="1" applyFill="1" applyBorder="1" applyAlignment="1" applyProtection="1">
      <alignment horizontal="center" vertical="center"/>
      <protection hidden="1"/>
    </xf>
    <xf numFmtId="0" fontId="17" fillId="33" borderId="14" xfId="0" applyFont="1" applyFill="1" applyBorder="1" applyAlignment="1" applyProtection="1">
      <alignment horizontal="right" vertical="center"/>
      <protection hidden="1"/>
    </xf>
    <xf numFmtId="0" fontId="17" fillId="33" borderId="0" xfId="0" applyFont="1" applyFill="1" applyBorder="1" applyAlignment="1" applyProtection="1">
      <alignment horizontal="right" vertical="center"/>
      <protection hidden="1"/>
    </xf>
    <xf numFmtId="0" fontId="17" fillId="33" borderId="14" xfId="0" applyFont="1" applyFill="1" applyBorder="1" applyAlignment="1" applyProtection="1">
      <alignment horizontal="right" vertical="center" wrapText="1"/>
      <protection hidden="1"/>
    </xf>
    <xf numFmtId="0" fontId="0" fillId="0" borderId="0" xfId="0" applyAlignment="1">
      <alignment horizontal="right" vertical="center" wrapText="1"/>
    </xf>
    <xf numFmtId="0" fontId="0" fillId="0" borderId="14" xfId="0" applyBorder="1" applyAlignment="1">
      <alignment horizontal="right" vertical="center" wrapText="1"/>
    </xf>
    <xf numFmtId="0" fontId="72" fillId="33" borderId="0" xfId="0" applyFont="1" applyFill="1" applyBorder="1" applyAlignment="1" applyProtection="1">
      <alignment horizontal="center" vertical="center"/>
      <protection hidden="1"/>
    </xf>
    <xf numFmtId="0" fontId="71" fillId="33" borderId="0" xfId="0" applyFont="1" applyFill="1" applyBorder="1" applyAlignment="1" applyProtection="1">
      <alignment horizontal="center" vertical="center" wrapText="1" shrinkToFit="1"/>
      <protection hidden="1"/>
    </xf>
    <xf numFmtId="0" fontId="88" fillId="0" borderId="0" xfId="0" applyFont="1" applyBorder="1" applyAlignment="1">
      <alignment horizontal="center" vertical="top" wrapText="1"/>
    </xf>
    <xf numFmtId="0" fontId="89" fillId="0" borderId="0" xfId="0" applyFont="1" applyAlignment="1">
      <alignment horizontal="left" wrapText="1"/>
    </xf>
    <xf numFmtId="0" fontId="84" fillId="0" borderId="0" xfId="0" applyFont="1" applyBorder="1" applyAlignment="1">
      <alignment horizontal="left" vertical="top" wrapText="1"/>
    </xf>
    <xf numFmtId="0" fontId="82" fillId="0" borderId="170" xfId="0" applyFont="1" applyBorder="1" applyAlignment="1">
      <alignment horizontal="center"/>
    </xf>
    <xf numFmtId="0" fontId="86" fillId="0" borderId="0" xfId="0" applyFont="1" applyBorder="1" applyAlignment="1">
      <alignment horizontal="center" vertical="top" wrapText="1"/>
    </xf>
    <xf numFmtId="0" fontId="78" fillId="0" borderId="118" xfId="0" applyFont="1" applyBorder="1" applyAlignment="1">
      <alignment horizontal="left" vertical="top" wrapText="1"/>
    </xf>
    <xf numFmtId="0" fontId="78" fillId="0" borderId="171" xfId="0" applyFont="1" applyBorder="1" applyAlignment="1">
      <alignment horizontal="left" vertical="top" wrapText="1"/>
    </xf>
    <xf numFmtId="0" fontId="78" fillId="0" borderId="172" xfId="0" applyFont="1" applyBorder="1" applyAlignment="1">
      <alignment horizontal="left" vertical="top" wrapText="1"/>
    </xf>
    <xf numFmtId="0" fontId="81" fillId="0" borderId="0" xfId="0" applyFont="1" applyAlignment="1">
      <alignment horizontal="center"/>
    </xf>
    <xf numFmtId="0" fontId="80" fillId="0" borderId="0" xfId="0" applyFont="1" applyAlignment="1">
      <alignment horizontal="center"/>
    </xf>
    <xf numFmtId="0" fontId="87" fillId="0" borderId="0" xfId="0" applyFont="1" applyBorder="1" applyAlignment="1">
      <alignment horizontal="center" vertical="top" wrapText="1"/>
    </xf>
    <xf numFmtId="0" fontId="78" fillId="0" borderId="173" xfId="0" applyFont="1" applyBorder="1" applyAlignment="1">
      <alignment horizontal="left" wrapText="1"/>
    </xf>
    <xf numFmtId="0" fontId="78" fillId="0" borderId="174" xfId="0" applyFont="1" applyBorder="1" applyAlignment="1">
      <alignment horizontal="left" wrapText="1"/>
    </xf>
    <xf numFmtId="0" fontId="78" fillId="0" borderId="175" xfId="0" applyFont="1" applyBorder="1" applyAlignment="1">
      <alignment horizontal="left" wrapText="1"/>
    </xf>
    <xf numFmtId="0" fontId="78" fillId="0" borderId="113" xfId="0" applyFont="1" applyBorder="1" applyAlignment="1">
      <alignment horizontal="left" wrapText="1"/>
    </xf>
    <xf numFmtId="0" fontId="78" fillId="0" borderId="0" xfId="0" applyFont="1" applyAlignment="1">
      <alignment horizontal="left" wrapText="1"/>
    </xf>
    <xf numFmtId="0" fontId="78" fillId="0" borderId="176" xfId="0" applyFont="1" applyBorder="1" applyAlignment="1">
      <alignment horizontal="left" wrapText="1"/>
    </xf>
    <xf numFmtId="0" fontId="78" fillId="0" borderId="177" xfId="0" applyFont="1" applyBorder="1" applyAlignment="1">
      <alignment horizontal="left" wrapText="1"/>
    </xf>
    <xf numFmtId="0" fontId="78" fillId="0" borderId="170" xfId="0" applyFont="1" applyBorder="1" applyAlignment="1">
      <alignment horizontal="left" wrapText="1"/>
    </xf>
    <xf numFmtId="0" fontId="78" fillId="0" borderId="80" xfId="0" applyFont="1" applyBorder="1" applyAlignment="1">
      <alignment horizontal="left" wrapText="1"/>
    </xf>
    <xf numFmtId="0" fontId="82" fillId="0" borderId="0" xfId="0" applyFont="1" applyAlignment="1">
      <alignment horizontal="center"/>
    </xf>
    <xf numFmtId="0" fontId="78" fillId="0" borderId="0" xfId="0" applyFont="1" applyBorder="1" applyAlignment="1">
      <alignment horizontal="left" wrapText="1"/>
    </xf>
    <xf numFmtId="0" fontId="82" fillId="0" borderId="174" xfId="0" applyFont="1" applyBorder="1" applyAlignment="1">
      <alignment horizontal="left" vertical="top" wrapText="1"/>
    </xf>
    <xf numFmtId="0" fontId="91" fillId="0" borderId="166" xfId="36" applyFont="1" applyBorder="1" applyAlignment="1">
      <alignment horizontal="left" vertical="center" wrapText="1"/>
      <protection/>
    </xf>
    <xf numFmtId="0" fontId="99" fillId="0" borderId="161" xfId="36" applyFont="1" applyBorder="1" applyAlignment="1">
      <alignment horizontal="left" vertical="center" wrapText="1"/>
      <protection/>
    </xf>
    <xf numFmtId="0" fontId="77" fillId="0" borderId="178" xfId="36" applyFont="1" applyBorder="1" applyAlignment="1">
      <alignment horizontal="center" vertical="center"/>
      <protection/>
    </xf>
    <xf numFmtId="0" fontId="77" fillId="0" borderId="179" xfId="36" applyFont="1" applyBorder="1" applyAlignment="1">
      <alignment horizontal="center" vertical="center"/>
      <protection/>
    </xf>
    <xf numFmtId="0" fontId="77" fillId="0" borderId="180" xfId="36" applyFont="1" applyBorder="1" applyAlignment="1">
      <alignment horizontal="center" vertical="center"/>
      <protection/>
    </xf>
    <xf numFmtId="0" fontId="76" fillId="0" borderId="181" xfId="36" applyFont="1" applyBorder="1" applyAlignment="1">
      <alignment vertical="center" wrapText="1"/>
      <protection/>
    </xf>
    <xf numFmtId="0" fontId="0" fillId="0" borderId="182" xfId="0" applyBorder="1" applyAlignment="1">
      <alignment/>
    </xf>
    <xf numFmtId="0" fontId="0" fillId="0" borderId="183" xfId="0" applyBorder="1" applyAlignment="1">
      <alignment/>
    </xf>
    <xf numFmtId="0" fontId="76" fillId="0" borderId="184" xfId="36" applyFont="1" applyBorder="1" applyAlignment="1">
      <alignment horizontal="center" vertical="center" wrapText="1"/>
      <protection/>
    </xf>
    <xf numFmtId="0" fontId="76" fillId="0" borderId="166" xfId="36" applyFont="1" applyBorder="1" applyAlignment="1">
      <alignment horizontal="center" vertical="center" wrapText="1"/>
      <protection/>
    </xf>
    <xf numFmtId="0" fontId="76" fillId="0" borderId="185" xfId="36" applyFont="1" applyBorder="1" applyAlignment="1">
      <alignment horizontal="center" vertical="center" wrapText="1"/>
      <protection/>
    </xf>
    <xf numFmtId="0" fontId="77" fillId="0" borderId="186" xfId="36" applyFont="1" applyBorder="1" applyAlignment="1">
      <alignment horizontal="center" vertical="center"/>
      <protection/>
    </xf>
    <xf numFmtId="0" fontId="77" fillId="0" borderId="187" xfId="36" applyFont="1" applyBorder="1" applyAlignment="1">
      <alignment horizontal="center" vertical="center"/>
      <protection/>
    </xf>
    <xf numFmtId="0" fontId="77" fillId="0" borderId="188" xfId="36" applyFont="1" applyBorder="1" applyAlignment="1">
      <alignment horizontal="center" vertical="center"/>
      <protection/>
    </xf>
    <xf numFmtId="0" fontId="77" fillId="0" borderId="189" xfId="36" applyFont="1" applyBorder="1" applyAlignment="1">
      <alignment horizontal="center" vertical="center"/>
      <protection/>
    </xf>
    <xf numFmtId="0" fontId="0" fillId="0" borderId="179" xfId="0" applyBorder="1" applyAlignment="1">
      <alignment/>
    </xf>
    <xf numFmtId="0" fontId="0" fillId="0" borderId="190" xfId="0" applyBorder="1" applyAlignment="1">
      <alignment/>
    </xf>
    <xf numFmtId="0" fontId="76" fillId="0" borderId="181" xfId="36" applyFont="1" applyBorder="1" applyAlignment="1">
      <alignment horizontal="center" vertical="center" wrapText="1"/>
      <protection/>
    </xf>
    <xf numFmtId="0" fontId="0" fillId="0" borderId="191" xfId="0" applyBorder="1" applyAlignment="1">
      <alignment/>
    </xf>
    <xf numFmtId="0" fontId="76" fillId="0" borderId="184" xfId="36" applyFont="1" applyBorder="1" applyAlignment="1">
      <alignment horizontal="center" vertical="center" wrapText="1"/>
      <protection/>
    </xf>
    <xf numFmtId="0" fontId="0" fillId="0" borderId="166" xfId="0" applyBorder="1" applyAlignment="1">
      <alignment/>
    </xf>
    <xf numFmtId="0" fontId="0" fillId="0" borderId="167" xfId="0" applyBorder="1" applyAlignment="1">
      <alignment/>
    </xf>
    <xf numFmtId="0" fontId="77" fillId="0" borderId="192" xfId="36" applyFont="1" applyBorder="1" applyAlignment="1">
      <alignment horizontal="center" vertical="center"/>
      <protection/>
    </xf>
    <xf numFmtId="0" fontId="77" fillId="0" borderId="193" xfId="36" applyFont="1" applyBorder="1" applyAlignment="1">
      <alignment horizontal="left" vertical="center" wrapText="1"/>
      <protection/>
    </xf>
    <xf numFmtId="0" fontId="77" fillId="0" borderId="188" xfId="36" applyFont="1" applyBorder="1" applyAlignment="1">
      <alignment horizontal="left" vertical="center" wrapText="1"/>
      <protection/>
    </xf>
    <xf numFmtId="0" fontId="76" fillId="0" borderId="50" xfId="36" applyFont="1" applyBorder="1" applyAlignment="1">
      <alignment horizontal="center" vertical="center" wrapText="1"/>
      <protection/>
    </xf>
    <xf numFmtId="0" fontId="76" fillId="0" borderId="77" xfId="36" applyFont="1" applyBorder="1" applyAlignment="1">
      <alignment horizontal="center" vertical="center" wrapText="1"/>
      <protection/>
    </xf>
    <xf numFmtId="0" fontId="75" fillId="0" borderId="0" xfId="36" applyFont="1" applyAlignment="1">
      <alignment horizontal="center" vertical="center"/>
      <protection/>
    </xf>
    <xf numFmtId="0" fontId="77" fillId="0" borderId="194" xfId="36" applyFont="1" applyBorder="1" applyAlignment="1">
      <alignment horizontal="left" vertical="center" wrapText="1"/>
      <protection/>
    </xf>
    <xf numFmtId="0" fontId="77" fillId="0" borderId="175" xfId="36" applyFont="1" applyBorder="1" applyAlignment="1">
      <alignment horizontal="left" vertical="center" wrapText="1"/>
      <protection/>
    </xf>
    <xf numFmtId="0" fontId="77" fillId="0" borderId="163" xfId="36" applyFont="1" applyBorder="1" applyAlignment="1">
      <alignment horizontal="left" vertical="center" wrapText="1"/>
      <protection/>
    </xf>
    <xf numFmtId="0" fontId="77" fillId="0" borderId="176" xfId="36" applyFont="1" applyBorder="1" applyAlignment="1">
      <alignment horizontal="left" vertical="center" wrapText="1"/>
      <protection/>
    </xf>
    <xf numFmtId="0" fontId="77" fillId="0" borderId="195" xfId="36" applyFont="1" applyBorder="1" applyAlignment="1">
      <alignment horizontal="left" vertical="center" wrapText="1"/>
      <protection/>
    </xf>
    <xf numFmtId="0" fontId="77" fillId="0" borderId="80" xfId="36" applyFont="1" applyBorder="1" applyAlignment="1">
      <alignment horizontal="left" vertical="center" wrapText="1"/>
      <protection/>
    </xf>
    <xf numFmtId="0" fontId="107" fillId="0" borderId="118" xfId="53" applyFont="1" applyBorder="1" applyAlignment="1">
      <alignment horizontal="center"/>
      <protection/>
    </xf>
    <xf numFmtId="0" fontId="107" fillId="0" borderId="171" xfId="53" applyFont="1" applyBorder="1" applyAlignment="1">
      <alignment horizontal="center"/>
      <protection/>
    </xf>
    <xf numFmtId="0" fontId="107" fillId="0" borderId="172" xfId="53" applyFont="1" applyBorder="1" applyAlignment="1">
      <alignment horizontal="center"/>
      <protection/>
    </xf>
    <xf numFmtId="0" fontId="94" fillId="0" borderId="50" xfId="53" applyFont="1" applyBorder="1" applyAlignment="1">
      <alignment/>
      <protection/>
    </xf>
    <xf numFmtId="0" fontId="0" fillId="0" borderId="50" xfId="53" applyBorder="1">
      <alignment/>
      <protection/>
    </xf>
    <xf numFmtId="0" fontId="94" fillId="0" borderId="118" xfId="53" applyFont="1" applyBorder="1" applyAlignment="1" applyProtection="1">
      <alignment horizontal="center"/>
      <protection locked="0"/>
    </xf>
    <xf numFmtId="0" fontId="94" fillId="0" borderId="171" xfId="53" applyFont="1" applyBorder="1" applyAlignment="1" applyProtection="1">
      <alignment horizontal="center"/>
      <protection locked="0"/>
    </xf>
    <xf numFmtId="0" fontId="94" fillId="0" borderId="172" xfId="53" applyFont="1" applyBorder="1" applyAlignment="1" applyProtection="1">
      <alignment horizontal="center"/>
      <protection locked="0"/>
    </xf>
    <xf numFmtId="0" fontId="94" fillId="0" borderId="173" xfId="53" applyFont="1" applyBorder="1" applyAlignment="1" applyProtection="1">
      <alignment horizontal="center"/>
      <protection locked="0"/>
    </xf>
    <xf numFmtId="0" fontId="94" fillId="0" borderId="174" xfId="53" applyFont="1" applyBorder="1" applyAlignment="1" applyProtection="1">
      <alignment horizontal="center"/>
      <protection locked="0"/>
    </xf>
    <xf numFmtId="0" fontId="94" fillId="0" borderId="175" xfId="53" applyFont="1" applyBorder="1" applyAlignment="1" applyProtection="1">
      <alignment horizontal="center"/>
      <protection locked="0"/>
    </xf>
    <xf numFmtId="0" fontId="94" fillId="0" borderId="113" xfId="53" applyFont="1" applyBorder="1" applyAlignment="1" applyProtection="1">
      <alignment horizontal="center"/>
      <protection locked="0"/>
    </xf>
    <xf numFmtId="0" fontId="94" fillId="0" borderId="0" xfId="53" applyFont="1" applyBorder="1" applyAlignment="1" applyProtection="1">
      <alignment horizontal="center"/>
      <protection locked="0"/>
    </xf>
    <xf numFmtId="0" fontId="94" fillId="0" borderId="176" xfId="53" applyFont="1" applyBorder="1" applyAlignment="1" applyProtection="1">
      <alignment horizontal="center"/>
      <protection locked="0"/>
    </xf>
    <xf numFmtId="0" fontId="94" fillId="0" borderId="0" xfId="53" applyFont="1" applyBorder="1" applyAlignment="1">
      <alignment horizontal="center"/>
      <protection/>
    </xf>
    <xf numFmtId="0" fontId="94" fillId="0" borderId="176" xfId="53" applyFont="1" applyBorder="1" applyAlignment="1">
      <alignment horizontal="center"/>
      <protection/>
    </xf>
    <xf numFmtId="0" fontId="17" fillId="44" borderId="122" xfId="53" applyFont="1" applyFill="1" applyBorder="1" applyAlignment="1">
      <alignment horizontal="center" vertical="center"/>
      <protection/>
    </xf>
    <xf numFmtId="0" fontId="32" fillId="44" borderId="122" xfId="53" applyFont="1" applyFill="1" applyBorder="1" applyAlignment="1">
      <alignment horizontal="center" vertical="center"/>
      <protection/>
    </xf>
    <xf numFmtId="0" fontId="17" fillId="44" borderId="196" xfId="53" applyFont="1" applyFill="1" applyBorder="1" applyAlignment="1">
      <alignment horizontal="center" vertical="center" wrapText="1"/>
      <protection/>
    </xf>
    <xf numFmtId="0" fontId="17" fillId="44" borderId="172" xfId="53" applyFont="1" applyFill="1" applyBorder="1" applyAlignment="1">
      <alignment horizontal="center" vertical="center" wrapText="1"/>
      <protection/>
    </xf>
    <xf numFmtId="0" fontId="82" fillId="0" borderId="197" xfId="53" applyFont="1" applyBorder="1" applyAlignment="1">
      <alignment horizontal="left" vertical="center" wrapText="1"/>
      <protection/>
    </xf>
    <xf numFmtId="0" fontId="0" fillId="0" borderId="197" xfId="53" applyFont="1" applyBorder="1" applyAlignment="1">
      <alignment horizontal="left" vertical="center"/>
      <protection/>
    </xf>
    <xf numFmtId="4" fontId="0" fillId="0" borderId="198" xfId="53" applyNumberFormat="1" applyFont="1" applyBorder="1" applyAlignment="1" applyProtection="1">
      <alignment horizontal="center"/>
      <protection locked="0"/>
    </xf>
    <xf numFmtId="4" fontId="0" fillId="0" borderId="199" xfId="53" applyNumberFormat="1" applyFont="1" applyBorder="1" applyAlignment="1" applyProtection="1">
      <alignment horizontal="center"/>
      <protection locked="0"/>
    </xf>
    <xf numFmtId="0" fontId="82" fillId="0" borderId="187" xfId="53" applyFont="1" applyBorder="1" applyAlignment="1">
      <alignment horizontal="left" vertical="center" wrapText="1"/>
      <protection/>
    </xf>
    <xf numFmtId="0" fontId="0" fillId="0" borderId="187" xfId="53" applyFont="1" applyBorder="1" applyAlignment="1">
      <alignment horizontal="left" vertical="center"/>
      <protection/>
    </xf>
    <xf numFmtId="4" fontId="0" fillId="0" borderId="47" xfId="53" applyNumberFormat="1" applyFont="1" applyBorder="1" applyAlignment="1" applyProtection="1">
      <alignment horizontal="center"/>
      <protection locked="0"/>
    </xf>
    <xf numFmtId="4" fontId="0" fillId="0" borderId="200" xfId="53" applyNumberFormat="1" applyFont="1" applyBorder="1" applyAlignment="1" applyProtection="1">
      <alignment horizontal="center"/>
      <protection locked="0"/>
    </xf>
    <xf numFmtId="0" fontId="82" fillId="0" borderId="181" xfId="53" applyFont="1" applyBorder="1" applyAlignment="1">
      <alignment horizontal="left" vertical="center" wrapText="1"/>
      <protection/>
    </xf>
    <xf numFmtId="0" fontId="82" fillId="0" borderId="182" xfId="53" applyFont="1" applyBorder="1" applyAlignment="1">
      <alignment horizontal="left" vertical="center" wrapText="1"/>
      <protection/>
    </xf>
    <xf numFmtId="0" fontId="82" fillId="0" borderId="183" xfId="53" applyFont="1" applyBorder="1" applyAlignment="1">
      <alignment horizontal="left" vertical="center" wrapText="1"/>
      <protection/>
    </xf>
    <xf numFmtId="4" fontId="0" fillId="0" borderId="181" xfId="53" applyNumberFormat="1" applyFont="1" applyBorder="1" applyAlignment="1" applyProtection="1">
      <alignment horizontal="center"/>
      <protection locked="0"/>
    </xf>
    <xf numFmtId="4" fontId="0" fillId="0" borderId="201" xfId="53" applyNumberFormat="1" applyFont="1" applyBorder="1" applyAlignment="1" applyProtection="1">
      <alignment horizontal="center"/>
      <protection locked="0"/>
    </xf>
    <xf numFmtId="0" fontId="108" fillId="44" borderId="196" xfId="53" applyFont="1" applyFill="1" applyBorder="1" applyAlignment="1">
      <alignment horizontal="left" vertical="center" wrapText="1"/>
      <protection/>
    </xf>
    <xf numFmtId="0" fontId="108" fillId="44" borderId="171" xfId="53" applyFont="1" applyFill="1" applyBorder="1" applyAlignment="1">
      <alignment horizontal="left" vertical="center" wrapText="1"/>
      <protection/>
    </xf>
    <xf numFmtId="0" fontId="108" fillId="44" borderId="202" xfId="53" applyFont="1" applyFill="1" applyBorder="1" applyAlignment="1">
      <alignment horizontal="left" vertical="center" wrapText="1"/>
      <protection/>
    </xf>
    <xf numFmtId="4" fontId="30" fillId="44" borderId="196" xfId="53" applyNumberFormat="1" applyFont="1" applyFill="1" applyBorder="1" applyAlignment="1" applyProtection="1">
      <alignment horizontal="center" vertical="center"/>
      <protection/>
    </xf>
    <xf numFmtId="4" fontId="30" fillId="44" borderId="172" xfId="53" applyNumberFormat="1" applyFont="1" applyFill="1" applyBorder="1" applyAlignment="1" applyProtection="1">
      <alignment horizontal="center" vertical="center"/>
      <protection/>
    </xf>
    <xf numFmtId="0" fontId="108" fillId="44" borderId="114" xfId="53" applyFont="1" applyFill="1" applyBorder="1" applyAlignment="1">
      <alignment horizontal="left" vertical="center" wrapText="1"/>
      <protection/>
    </xf>
    <xf numFmtId="0" fontId="108" fillId="44" borderId="122" xfId="53" applyFont="1" applyFill="1" applyBorder="1" applyAlignment="1">
      <alignment horizontal="left" vertical="center" wrapText="1"/>
      <protection/>
    </xf>
    <xf numFmtId="0" fontId="82" fillId="0" borderId="47" xfId="53" applyFont="1" applyBorder="1" applyAlignment="1">
      <alignment horizontal="left" vertical="center" wrapText="1"/>
      <protection/>
    </xf>
    <xf numFmtId="0" fontId="82" fillId="0" borderId="12" xfId="53" applyFont="1" applyBorder="1" applyAlignment="1">
      <alignment horizontal="left" vertical="center" wrapText="1"/>
      <protection/>
    </xf>
    <xf numFmtId="0" fontId="82" fillId="0" borderId="203" xfId="53" applyFont="1" applyBorder="1" applyAlignment="1">
      <alignment horizontal="left" vertical="center" wrapText="1"/>
      <protection/>
    </xf>
    <xf numFmtId="0" fontId="82" fillId="0" borderId="204" xfId="53" applyFont="1" applyBorder="1" applyAlignment="1">
      <alignment horizontal="left" vertical="center" wrapText="1"/>
      <protection/>
    </xf>
    <xf numFmtId="0" fontId="0" fillId="0" borderId="204" xfId="53" applyFont="1" applyBorder="1" applyAlignment="1">
      <alignment horizontal="left" vertical="center"/>
      <protection/>
    </xf>
    <xf numFmtId="4" fontId="30" fillId="44" borderId="196" xfId="53" applyNumberFormat="1" applyFont="1" applyFill="1" applyBorder="1" applyAlignment="1" applyProtection="1">
      <alignment horizontal="center" vertical="center"/>
      <protection locked="0"/>
    </xf>
    <xf numFmtId="4" fontId="30" fillId="44" borderId="172" xfId="53" applyNumberFormat="1" applyFont="1" applyFill="1" applyBorder="1" applyAlignment="1" applyProtection="1">
      <alignment horizontal="center" vertical="center"/>
      <protection locked="0"/>
    </xf>
    <xf numFmtId="0" fontId="105" fillId="44" borderId="113" xfId="53" applyFont="1" applyFill="1" applyBorder="1" applyAlignment="1">
      <alignment horizontal="center" vertical="center"/>
      <protection/>
    </xf>
    <xf numFmtId="0" fontId="105" fillId="44" borderId="0" xfId="53" applyFont="1" applyFill="1" applyBorder="1" applyAlignment="1">
      <alignment horizontal="center" vertical="center"/>
      <protection/>
    </xf>
    <xf numFmtId="0" fontId="105" fillId="44" borderId="176" xfId="53" applyFont="1" applyFill="1" applyBorder="1" applyAlignment="1">
      <alignment horizontal="center" vertical="center"/>
      <protection/>
    </xf>
    <xf numFmtId="0" fontId="30" fillId="45" borderId="120" xfId="53" applyFont="1" applyFill="1" applyBorder="1" applyAlignment="1">
      <alignment horizontal="center" vertical="center"/>
      <protection/>
    </xf>
    <xf numFmtId="0" fontId="111" fillId="45" borderId="120" xfId="53" applyFont="1" applyFill="1" applyBorder="1" applyAlignment="1">
      <alignment horizontal="center" vertical="center"/>
      <protection/>
    </xf>
    <xf numFmtId="0" fontId="108" fillId="45" borderId="122" xfId="53" applyFont="1" applyFill="1" applyBorder="1" applyAlignment="1">
      <alignment horizontal="left" vertical="center" wrapText="1"/>
      <protection/>
    </xf>
    <xf numFmtId="4" fontId="30" fillId="45" borderId="122" xfId="53" applyNumberFormat="1" applyFont="1" applyFill="1" applyBorder="1" applyAlignment="1" applyProtection="1">
      <alignment horizontal="center" vertical="center"/>
      <protection locked="0"/>
    </xf>
    <xf numFmtId="4" fontId="30" fillId="45" borderId="75" xfId="53" applyNumberFormat="1" applyFont="1" applyFill="1" applyBorder="1" applyAlignment="1" applyProtection="1">
      <alignment horizontal="center" vertical="center"/>
      <protection locked="0"/>
    </xf>
    <xf numFmtId="0" fontId="0" fillId="0" borderId="173" xfId="53" applyBorder="1" applyAlignment="1">
      <alignment horizontal="center"/>
      <protection/>
    </xf>
    <xf numFmtId="0" fontId="0" fillId="0" borderId="174" xfId="53" applyBorder="1" applyAlignment="1">
      <alignment horizontal="center"/>
      <protection/>
    </xf>
    <xf numFmtId="0" fontId="0" fillId="0" borderId="175" xfId="53" applyBorder="1" applyAlignment="1">
      <alignment horizontal="center"/>
      <protection/>
    </xf>
    <xf numFmtId="0" fontId="30" fillId="0" borderId="113" xfId="53" applyFont="1" applyBorder="1" applyAlignment="1" applyProtection="1">
      <alignment horizontal="center" vertical="center" wrapText="1"/>
      <protection locked="0"/>
    </xf>
    <xf numFmtId="0" fontId="30" fillId="0" borderId="0" xfId="53" applyFont="1" applyBorder="1" applyAlignment="1" applyProtection="1">
      <alignment horizontal="center" vertical="center" wrapText="1"/>
      <protection locked="0"/>
    </xf>
    <xf numFmtId="0" fontId="30" fillId="0" borderId="176" xfId="53" applyFont="1" applyBorder="1" applyAlignment="1" applyProtection="1">
      <alignment horizontal="center" vertical="center" wrapText="1"/>
      <protection locked="0"/>
    </xf>
    <xf numFmtId="0" fontId="0" fillId="0" borderId="113" xfId="53" applyBorder="1" applyAlignment="1">
      <alignment horizontal="center" vertical="center" wrapText="1"/>
      <protection/>
    </xf>
    <xf numFmtId="0" fontId="0" fillId="0" borderId="0" xfId="53" applyBorder="1" applyAlignment="1">
      <alignment horizontal="center" vertical="center" wrapText="1"/>
      <protection/>
    </xf>
    <xf numFmtId="0" fontId="0" fillId="0" borderId="176" xfId="53" applyBorder="1" applyAlignment="1">
      <alignment horizontal="center" vertical="center" wrapText="1"/>
      <protection/>
    </xf>
    <xf numFmtId="0" fontId="0" fillId="0" borderId="177" xfId="53" applyBorder="1" applyAlignment="1">
      <alignment horizontal="center" vertical="center" wrapText="1"/>
      <protection/>
    </xf>
    <xf numFmtId="0" fontId="0" fillId="0" borderId="170" xfId="53" applyBorder="1" applyAlignment="1">
      <alignment horizontal="center" vertical="center" wrapText="1"/>
      <protection/>
    </xf>
    <xf numFmtId="0" fontId="0" fillId="0" borderId="80" xfId="53" applyBorder="1" applyAlignment="1">
      <alignment horizontal="center" vertical="center" wrapText="1"/>
      <protection/>
    </xf>
    <xf numFmtId="0" fontId="112" fillId="0" borderId="113" xfId="53" applyFont="1" applyBorder="1" applyAlignment="1">
      <alignment horizontal="left" vertical="center" wrapText="1"/>
      <protection/>
    </xf>
    <xf numFmtId="0" fontId="112" fillId="0" borderId="0" xfId="53" applyFont="1" applyBorder="1" applyAlignment="1">
      <alignment horizontal="left" vertical="center" wrapText="1"/>
      <protection/>
    </xf>
    <xf numFmtId="0" fontId="112" fillId="0" borderId="176" xfId="53" applyFont="1" applyBorder="1" applyAlignment="1">
      <alignment horizontal="left" vertical="center" wrapText="1"/>
      <protection/>
    </xf>
    <xf numFmtId="0" fontId="108" fillId="0" borderId="113" xfId="53" applyFont="1" applyBorder="1" applyAlignment="1" applyProtection="1">
      <alignment horizontal="center" vertical="center" wrapText="1"/>
      <protection locked="0"/>
    </xf>
    <xf numFmtId="0" fontId="108" fillId="0" borderId="0" xfId="53" applyFont="1" applyBorder="1" applyAlignment="1" applyProtection="1">
      <alignment horizontal="center" vertical="center" wrapText="1"/>
      <protection locked="0"/>
    </xf>
    <xf numFmtId="0" fontId="108" fillId="0" borderId="176" xfId="53" applyFont="1" applyBorder="1" applyAlignment="1" applyProtection="1">
      <alignment horizontal="center" vertical="center" wrapText="1"/>
      <protection locked="0"/>
    </xf>
  </cellXfs>
  <cellStyles count="54">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Δικαιολογητικά Α2" xfId="33"/>
    <cellStyle name="Βασικό_Δικαιολογητικά Α3" xfId="34"/>
    <cellStyle name="Βασικό_Δικαιολογητικά Α4" xfId="35"/>
    <cellStyle name="Βασικό_Πίνακες κάλυψης προυποθέσεων 3669_08" xfId="36"/>
    <cellStyle name="Εισαγωγή" xfId="37"/>
    <cellStyle name="Έλεγχος κελιού" xfId="38"/>
    <cellStyle name="Έμφαση1" xfId="39"/>
    <cellStyle name="Έμφαση2" xfId="40"/>
    <cellStyle name="Έμφαση3" xfId="41"/>
    <cellStyle name="Έμφαση4" xfId="42"/>
    <cellStyle name="Έμφαση5" xfId="43"/>
    <cellStyle name="Έμφαση6" xfId="44"/>
    <cellStyle name="Έξοδος" xfId="45"/>
    <cellStyle name="Επεξηγηματικό κείμενο" xfId="46"/>
    <cellStyle name="Επικεφαλίδα 1" xfId="47"/>
    <cellStyle name="Επικεφαλίδα 2" xfId="48"/>
    <cellStyle name="Επικεφαλίδα 3" xfId="49"/>
    <cellStyle name="Επικεφαλίδα 4" xfId="50"/>
    <cellStyle name="Κακό" xfId="51"/>
    <cellStyle name="Καλό" xfId="52"/>
    <cellStyle name="Κανονικό 2" xfId="53"/>
    <cellStyle name="Comma" xfId="54"/>
    <cellStyle name="Comma [0]" xfId="55"/>
    <cellStyle name="Currency" xfId="56"/>
    <cellStyle name="Currency [0]" xfId="57"/>
    <cellStyle name="Ουδέτερο" xfId="58"/>
    <cellStyle name="Percent" xfId="59"/>
    <cellStyle name="Προειδοποιητικό κείμενο" xfId="60"/>
    <cellStyle name="Σημείωση" xfId="61"/>
    <cellStyle name="Συνδεδεμένο κελί" xfId="62"/>
    <cellStyle name="Σύνολο" xfId="63"/>
    <cellStyle name="Τίτλος" xfId="64"/>
    <cellStyle name="Hyperlink" xfId="65"/>
    <cellStyle name="Followed Hyperlink" xfId="66"/>
    <cellStyle name="Υπολογισμός" xfId="67"/>
  </cellStyles>
  <dxfs count="64">
    <dxf>
      <font>
        <color indexed="15"/>
      </font>
    </dxf>
    <dxf>
      <font>
        <color indexed="40"/>
      </font>
    </dxf>
    <dxf>
      <font>
        <color indexed="40"/>
      </font>
    </dxf>
    <dxf>
      <font>
        <color indexed="40"/>
      </font>
    </dxf>
    <dxf>
      <font>
        <color indexed="40"/>
      </font>
    </dxf>
    <dxf>
      <font>
        <color indexed="40"/>
      </font>
    </dxf>
    <dxf>
      <font>
        <color indexed="40"/>
      </font>
      <fill>
        <patternFill>
          <bgColor indexed="40"/>
        </patternFill>
      </fill>
    </dxf>
    <dxf>
      <font>
        <color indexed="40"/>
      </font>
    </dxf>
    <dxf>
      <font>
        <color indexed="40"/>
      </font>
    </dxf>
    <dxf>
      <font>
        <color indexed="40"/>
      </font>
      <fill>
        <patternFill>
          <bgColor indexed="40"/>
        </patternFill>
      </fill>
    </dxf>
    <dxf>
      <font>
        <color indexed="40"/>
      </font>
    </dxf>
    <dxf>
      <font>
        <color indexed="40"/>
      </font>
    </dxf>
    <dxf>
      <font>
        <color indexed="15"/>
      </font>
    </dxf>
    <dxf>
      <font>
        <color indexed="15"/>
      </font>
    </dxf>
    <dxf>
      <font>
        <color indexed="40"/>
      </font>
    </dxf>
    <dxf>
      <font>
        <color indexed="15"/>
      </font>
    </dxf>
    <dxf>
      <font>
        <color indexed="40"/>
      </font>
    </dxf>
    <dxf>
      <font>
        <color indexed="40"/>
      </font>
    </dxf>
    <dxf>
      <font>
        <color indexed="15"/>
      </font>
    </dxf>
    <dxf>
      <font>
        <color indexed="40"/>
      </font>
    </dxf>
    <dxf>
      <font>
        <color indexed="15"/>
      </font>
    </dxf>
    <dxf>
      <font>
        <color indexed="40"/>
      </font>
    </dxf>
    <dxf>
      <font>
        <b val="0"/>
        <i val="0"/>
        <color indexed="40"/>
      </font>
    </dxf>
    <dxf>
      <font>
        <b/>
        <i/>
        <color indexed="10"/>
      </font>
    </dxf>
    <dxf>
      <font>
        <b val="0"/>
        <i val="0"/>
        <color indexed="40"/>
      </font>
    </dxf>
    <dxf>
      <font>
        <b/>
        <i/>
        <color indexed="10"/>
      </font>
    </dxf>
    <dxf>
      <font>
        <b val="0"/>
        <i val="0"/>
        <color indexed="40"/>
      </font>
    </dxf>
    <dxf>
      <font>
        <b/>
        <i/>
        <color indexed="10"/>
      </font>
    </dxf>
    <dxf>
      <font>
        <b val="0"/>
        <i val="0"/>
        <color indexed="40"/>
      </font>
    </dxf>
    <dxf>
      <font>
        <b/>
        <i/>
        <color indexed="10"/>
      </font>
    </dxf>
    <dxf>
      <font>
        <b val="0"/>
        <i val="0"/>
        <color indexed="40"/>
      </font>
    </dxf>
    <dxf>
      <font>
        <b/>
        <i/>
        <color indexed="10"/>
      </font>
    </dxf>
    <dxf>
      <font>
        <b val="0"/>
        <i val="0"/>
        <color indexed="40"/>
      </font>
    </dxf>
    <dxf>
      <font>
        <b/>
        <i/>
        <color indexed="10"/>
      </font>
    </dxf>
    <dxf>
      <font>
        <b val="0"/>
        <i val="0"/>
        <color indexed="40"/>
      </font>
    </dxf>
    <dxf>
      <font>
        <b/>
        <i/>
        <color indexed="10"/>
      </font>
    </dxf>
    <dxf>
      <font>
        <b val="0"/>
        <i val="0"/>
        <color indexed="40"/>
      </font>
    </dxf>
    <dxf>
      <font>
        <b/>
        <i/>
        <color indexed="10"/>
      </font>
    </dxf>
    <dxf>
      <font>
        <b val="0"/>
        <i val="0"/>
        <color indexed="40"/>
      </font>
    </dxf>
    <dxf>
      <font>
        <b/>
        <i/>
        <color indexed="10"/>
      </font>
    </dxf>
    <dxf>
      <font>
        <b val="0"/>
        <i val="0"/>
        <color indexed="40"/>
      </font>
    </dxf>
    <dxf>
      <font>
        <b/>
        <i/>
        <color indexed="10"/>
      </font>
    </dxf>
    <dxf>
      <font>
        <b val="0"/>
        <i val="0"/>
        <color indexed="40"/>
      </font>
    </dxf>
    <dxf>
      <font>
        <b/>
        <i/>
        <color indexed="10"/>
      </font>
    </dxf>
    <dxf>
      <font>
        <b val="0"/>
        <i val="0"/>
        <color indexed="40"/>
      </font>
    </dxf>
    <dxf>
      <font>
        <b/>
        <i/>
        <color indexed="10"/>
      </font>
    </dxf>
    <dxf>
      <font>
        <b val="0"/>
        <i val="0"/>
        <color indexed="40"/>
      </font>
    </dxf>
    <dxf>
      <font>
        <b/>
        <i/>
        <color indexed="10"/>
      </font>
    </dxf>
    <dxf>
      <font>
        <color indexed="40"/>
      </font>
    </dxf>
    <dxf>
      <font>
        <b/>
        <i/>
        <color indexed="10"/>
      </font>
    </dxf>
    <dxf>
      <font>
        <color indexed="40"/>
      </font>
    </dxf>
    <dxf>
      <font>
        <b/>
        <i/>
        <color indexed="10"/>
      </font>
    </dxf>
    <dxf>
      <font>
        <color indexed="40"/>
      </font>
    </dxf>
    <dxf>
      <font>
        <b/>
        <i/>
        <color indexed="10"/>
      </font>
    </dxf>
    <dxf>
      <font>
        <color indexed="40"/>
      </font>
    </dxf>
    <dxf>
      <font>
        <b/>
        <i/>
        <color indexed="10"/>
      </font>
    </dxf>
    <dxf>
      <font>
        <color indexed="40"/>
      </font>
    </dxf>
    <dxf>
      <font>
        <color indexed="40"/>
      </font>
    </dxf>
    <dxf>
      <font>
        <b/>
        <i/>
        <color indexed="10"/>
      </font>
    </dxf>
    <dxf>
      <font>
        <b/>
        <i/>
        <color indexed="10"/>
      </font>
    </dxf>
    <dxf>
      <font>
        <b/>
        <i/>
        <color indexed="10"/>
      </font>
    </dxf>
    <dxf>
      <font>
        <b/>
        <i/>
        <color indexed="10"/>
      </font>
    </dxf>
    <dxf>
      <font>
        <color indexed="4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4</xdr:row>
      <xdr:rowOff>28575</xdr:rowOff>
    </xdr:from>
    <xdr:to>
      <xdr:col>30</xdr:col>
      <xdr:colOff>0</xdr:colOff>
      <xdr:row>4</xdr:row>
      <xdr:rowOff>361950</xdr:rowOff>
    </xdr:to>
    <xdr:pic>
      <xdr:nvPicPr>
        <xdr:cNvPr id="1" name="ComboBox1"/>
        <xdr:cNvPicPr preferRelativeResize="1">
          <a:picLocks noChangeAspect="1"/>
        </xdr:cNvPicPr>
      </xdr:nvPicPr>
      <xdr:blipFill>
        <a:blip r:embed="rId1"/>
        <a:stretch>
          <a:fillRect/>
        </a:stretch>
      </xdr:blipFill>
      <xdr:spPr>
        <a:xfrm>
          <a:off x="6610350" y="1828800"/>
          <a:ext cx="962025" cy="333375"/>
        </a:xfrm>
        <a:prstGeom prst="rect">
          <a:avLst/>
        </a:prstGeom>
        <a:noFill/>
        <a:ln w="9525" cmpd="sng">
          <a:noFill/>
        </a:ln>
      </xdr:spPr>
    </xdr:pic>
    <xdr:clientData/>
  </xdr:twoCellAnchor>
  <xdr:twoCellAnchor>
    <xdr:from>
      <xdr:col>35</xdr:col>
      <xdr:colOff>0</xdr:colOff>
      <xdr:row>4</xdr:row>
      <xdr:rowOff>0</xdr:rowOff>
    </xdr:from>
    <xdr:to>
      <xdr:col>39</xdr:col>
      <xdr:colOff>0</xdr:colOff>
      <xdr:row>4</xdr:row>
      <xdr:rowOff>361950</xdr:rowOff>
    </xdr:to>
    <xdr:pic>
      <xdr:nvPicPr>
        <xdr:cNvPr id="2" name="ComboBox2"/>
        <xdr:cNvPicPr preferRelativeResize="1">
          <a:picLocks noChangeAspect="1"/>
        </xdr:cNvPicPr>
      </xdr:nvPicPr>
      <xdr:blipFill>
        <a:blip r:embed="rId2"/>
        <a:stretch>
          <a:fillRect/>
        </a:stretch>
      </xdr:blipFill>
      <xdr:spPr>
        <a:xfrm>
          <a:off x="8743950" y="1800225"/>
          <a:ext cx="1104900" cy="361950"/>
        </a:xfrm>
        <a:prstGeom prst="rect">
          <a:avLst/>
        </a:prstGeom>
        <a:noFill/>
        <a:ln w="9525" cmpd="sng">
          <a:noFill/>
        </a:ln>
      </xdr:spPr>
    </xdr:pic>
    <xdr:clientData/>
  </xdr:twoCellAnchor>
  <xdr:twoCellAnchor>
    <xdr:from>
      <xdr:col>45</xdr:col>
      <xdr:colOff>0</xdr:colOff>
      <xdr:row>4</xdr:row>
      <xdr:rowOff>0</xdr:rowOff>
    </xdr:from>
    <xdr:to>
      <xdr:col>52</xdr:col>
      <xdr:colOff>0</xdr:colOff>
      <xdr:row>4</xdr:row>
      <xdr:rowOff>361950</xdr:rowOff>
    </xdr:to>
    <xdr:pic>
      <xdr:nvPicPr>
        <xdr:cNvPr id="3" name="ComboBox3"/>
        <xdr:cNvPicPr preferRelativeResize="1">
          <a:picLocks noChangeAspect="1"/>
        </xdr:cNvPicPr>
      </xdr:nvPicPr>
      <xdr:blipFill>
        <a:blip r:embed="rId3"/>
        <a:stretch>
          <a:fillRect/>
        </a:stretch>
      </xdr:blipFill>
      <xdr:spPr>
        <a:xfrm>
          <a:off x="11258550" y="1800225"/>
          <a:ext cx="1771650" cy="361950"/>
        </a:xfrm>
        <a:prstGeom prst="rect">
          <a:avLst/>
        </a:prstGeom>
        <a:noFill/>
        <a:ln w="9525" cmpd="sng">
          <a:noFill/>
        </a:ln>
      </xdr:spPr>
    </xdr:pic>
    <xdr:clientData/>
  </xdr:twoCellAnchor>
  <xdr:twoCellAnchor>
    <xdr:from>
      <xdr:col>58</xdr:col>
      <xdr:colOff>0</xdr:colOff>
      <xdr:row>4</xdr:row>
      <xdr:rowOff>0</xdr:rowOff>
    </xdr:from>
    <xdr:to>
      <xdr:col>72</xdr:col>
      <xdr:colOff>28575</xdr:colOff>
      <xdr:row>4</xdr:row>
      <xdr:rowOff>361950</xdr:rowOff>
    </xdr:to>
    <xdr:pic>
      <xdr:nvPicPr>
        <xdr:cNvPr id="4" name="ComboBox4"/>
        <xdr:cNvPicPr preferRelativeResize="1">
          <a:picLocks noChangeAspect="1"/>
        </xdr:cNvPicPr>
      </xdr:nvPicPr>
      <xdr:blipFill>
        <a:blip r:embed="rId4"/>
        <a:stretch>
          <a:fillRect/>
        </a:stretch>
      </xdr:blipFill>
      <xdr:spPr>
        <a:xfrm>
          <a:off x="14439900" y="1800225"/>
          <a:ext cx="3571875" cy="361950"/>
        </a:xfrm>
        <a:prstGeom prst="rect">
          <a:avLst/>
        </a:prstGeom>
        <a:noFill/>
        <a:ln w="9525" cmpd="sng">
          <a:noFill/>
        </a:ln>
      </xdr:spPr>
    </xdr:pic>
    <xdr:clientData/>
  </xdr:twoCellAnchor>
  <xdr:twoCellAnchor>
    <xdr:from>
      <xdr:col>26</xdr:col>
      <xdr:colOff>0</xdr:colOff>
      <xdr:row>52</xdr:row>
      <xdr:rowOff>28575</xdr:rowOff>
    </xdr:from>
    <xdr:to>
      <xdr:col>30</xdr:col>
      <xdr:colOff>0</xdr:colOff>
      <xdr:row>52</xdr:row>
      <xdr:rowOff>361950</xdr:rowOff>
    </xdr:to>
    <xdr:pic>
      <xdr:nvPicPr>
        <xdr:cNvPr id="5" name="ComboBox5"/>
        <xdr:cNvPicPr preferRelativeResize="1">
          <a:picLocks noChangeAspect="1"/>
        </xdr:cNvPicPr>
      </xdr:nvPicPr>
      <xdr:blipFill>
        <a:blip r:embed="rId1"/>
        <a:stretch>
          <a:fillRect/>
        </a:stretch>
      </xdr:blipFill>
      <xdr:spPr>
        <a:xfrm>
          <a:off x="6610350" y="15735300"/>
          <a:ext cx="962025" cy="333375"/>
        </a:xfrm>
        <a:prstGeom prst="rect">
          <a:avLst/>
        </a:prstGeom>
        <a:noFill/>
        <a:ln w="9525" cmpd="sng">
          <a:noFill/>
        </a:ln>
      </xdr:spPr>
    </xdr:pic>
    <xdr:clientData/>
  </xdr:twoCellAnchor>
  <xdr:twoCellAnchor>
    <xdr:from>
      <xdr:col>35</xdr:col>
      <xdr:colOff>0</xdr:colOff>
      <xdr:row>52</xdr:row>
      <xdr:rowOff>0</xdr:rowOff>
    </xdr:from>
    <xdr:to>
      <xdr:col>39</xdr:col>
      <xdr:colOff>0</xdr:colOff>
      <xdr:row>52</xdr:row>
      <xdr:rowOff>361950</xdr:rowOff>
    </xdr:to>
    <xdr:pic>
      <xdr:nvPicPr>
        <xdr:cNvPr id="6" name="ComboBox6"/>
        <xdr:cNvPicPr preferRelativeResize="1">
          <a:picLocks noChangeAspect="1"/>
        </xdr:cNvPicPr>
      </xdr:nvPicPr>
      <xdr:blipFill>
        <a:blip r:embed="rId2"/>
        <a:stretch>
          <a:fillRect/>
        </a:stretch>
      </xdr:blipFill>
      <xdr:spPr>
        <a:xfrm>
          <a:off x="8743950" y="15706725"/>
          <a:ext cx="1104900" cy="361950"/>
        </a:xfrm>
        <a:prstGeom prst="rect">
          <a:avLst/>
        </a:prstGeom>
        <a:noFill/>
        <a:ln w="9525" cmpd="sng">
          <a:noFill/>
        </a:ln>
      </xdr:spPr>
    </xdr:pic>
    <xdr:clientData/>
  </xdr:twoCellAnchor>
  <xdr:twoCellAnchor>
    <xdr:from>
      <xdr:col>45</xdr:col>
      <xdr:colOff>0</xdr:colOff>
      <xdr:row>52</xdr:row>
      <xdr:rowOff>0</xdr:rowOff>
    </xdr:from>
    <xdr:to>
      <xdr:col>52</xdr:col>
      <xdr:colOff>0</xdr:colOff>
      <xdr:row>52</xdr:row>
      <xdr:rowOff>361950</xdr:rowOff>
    </xdr:to>
    <xdr:pic>
      <xdr:nvPicPr>
        <xdr:cNvPr id="7" name="ComboBox7"/>
        <xdr:cNvPicPr preferRelativeResize="1">
          <a:picLocks noChangeAspect="1"/>
        </xdr:cNvPicPr>
      </xdr:nvPicPr>
      <xdr:blipFill>
        <a:blip r:embed="rId3"/>
        <a:stretch>
          <a:fillRect/>
        </a:stretch>
      </xdr:blipFill>
      <xdr:spPr>
        <a:xfrm>
          <a:off x="11258550" y="15706725"/>
          <a:ext cx="1771650" cy="361950"/>
        </a:xfrm>
        <a:prstGeom prst="rect">
          <a:avLst/>
        </a:prstGeom>
        <a:noFill/>
        <a:ln w="9525" cmpd="sng">
          <a:noFill/>
        </a:ln>
      </xdr:spPr>
    </xdr:pic>
    <xdr:clientData/>
  </xdr:twoCellAnchor>
  <xdr:twoCellAnchor>
    <xdr:from>
      <xdr:col>58</xdr:col>
      <xdr:colOff>0</xdr:colOff>
      <xdr:row>52</xdr:row>
      <xdr:rowOff>0</xdr:rowOff>
    </xdr:from>
    <xdr:to>
      <xdr:col>72</xdr:col>
      <xdr:colOff>28575</xdr:colOff>
      <xdr:row>52</xdr:row>
      <xdr:rowOff>361950</xdr:rowOff>
    </xdr:to>
    <xdr:pic>
      <xdr:nvPicPr>
        <xdr:cNvPr id="8" name="ComboBox8"/>
        <xdr:cNvPicPr preferRelativeResize="1">
          <a:picLocks noChangeAspect="1"/>
        </xdr:cNvPicPr>
      </xdr:nvPicPr>
      <xdr:blipFill>
        <a:blip r:embed="rId4"/>
        <a:stretch>
          <a:fillRect/>
        </a:stretch>
      </xdr:blipFill>
      <xdr:spPr>
        <a:xfrm>
          <a:off x="14439900" y="15706725"/>
          <a:ext cx="3571875" cy="361950"/>
        </a:xfrm>
        <a:prstGeom prst="rect">
          <a:avLst/>
        </a:prstGeom>
        <a:noFill/>
        <a:ln w="9525" cmpd="sng">
          <a:noFill/>
        </a:ln>
      </xdr:spPr>
    </xdr:pic>
    <xdr:clientData/>
  </xdr:twoCellAnchor>
  <xdr:twoCellAnchor>
    <xdr:from>
      <xdr:col>26</xdr:col>
      <xdr:colOff>0</xdr:colOff>
      <xdr:row>100</xdr:row>
      <xdr:rowOff>28575</xdr:rowOff>
    </xdr:from>
    <xdr:to>
      <xdr:col>30</xdr:col>
      <xdr:colOff>0</xdr:colOff>
      <xdr:row>100</xdr:row>
      <xdr:rowOff>361950</xdr:rowOff>
    </xdr:to>
    <xdr:pic>
      <xdr:nvPicPr>
        <xdr:cNvPr id="9" name="ComboBox9"/>
        <xdr:cNvPicPr preferRelativeResize="1">
          <a:picLocks noChangeAspect="1"/>
        </xdr:cNvPicPr>
      </xdr:nvPicPr>
      <xdr:blipFill>
        <a:blip r:embed="rId1"/>
        <a:stretch>
          <a:fillRect/>
        </a:stretch>
      </xdr:blipFill>
      <xdr:spPr>
        <a:xfrm>
          <a:off x="6610350" y="29641800"/>
          <a:ext cx="962025" cy="333375"/>
        </a:xfrm>
        <a:prstGeom prst="rect">
          <a:avLst/>
        </a:prstGeom>
        <a:noFill/>
        <a:ln w="9525" cmpd="sng">
          <a:noFill/>
        </a:ln>
      </xdr:spPr>
    </xdr:pic>
    <xdr:clientData/>
  </xdr:twoCellAnchor>
  <xdr:twoCellAnchor>
    <xdr:from>
      <xdr:col>35</xdr:col>
      <xdr:colOff>0</xdr:colOff>
      <xdr:row>100</xdr:row>
      <xdr:rowOff>0</xdr:rowOff>
    </xdr:from>
    <xdr:to>
      <xdr:col>39</xdr:col>
      <xdr:colOff>0</xdr:colOff>
      <xdr:row>100</xdr:row>
      <xdr:rowOff>361950</xdr:rowOff>
    </xdr:to>
    <xdr:pic>
      <xdr:nvPicPr>
        <xdr:cNvPr id="10" name="ComboBox10"/>
        <xdr:cNvPicPr preferRelativeResize="1">
          <a:picLocks noChangeAspect="1"/>
        </xdr:cNvPicPr>
      </xdr:nvPicPr>
      <xdr:blipFill>
        <a:blip r:embed="rId2"/>
        <a:stretch>
          <a:fillRect/>
        </a:stretch>
      </xdr:blipFill>
      <xdr:spPr>
        <a:xfrm>
          <a:off x="8743950" y="29613225"/>
          <a:ext cx="1104900" cy="361950"/>
        </a:xfrm>
        <a:prstGeom prst="rect">
          <a:avLst/>
        </a:prstGeom>
        <a:noFill/>
        <a:ln w="9525" cmpd="sng">
          <a:noFill/>
        </a:ln>
      </xdr:spPr>
    </xdr:pic>
    <xdr:clientData/>
  </xdr:twoCellAnchor>
  <xdr:twoCellAnchor>
    <xdr:from>
      <xdr:col>45</xdr:col>
      <xdr:colOff>0</xdr:colOff>
      <xdr:row>100</xdr:row>
      <xdr:rowOff>0</xdr:rowOff>
    </xdr:from>
    <xdr:to>
      <xdr:col>52</xdr:col>
      <xdr:colOff>0</xdr:colOff>
      <xdr:row>100</xdr:row>
      <xdr:rowOff>361950</xdr:rowOff>
    </xdr:to>
    <xdr:pic>
      <xdr:nvPicPr>
        <xdr:cNvPr id="11" name="ComboBox11"/>
        <xdr:cNvPicPr preferRelativeResize="1">
          <a:picLocks noChangeAspect="1"/>
        </xdr:cNvPicPr>
      </xdr:nvPicPr>
      <xdr:blipFill>
        <a:blip r:embed="rId3"/>
        <a:stretch>
          <a:fillRect/>
        </a:stretch>
      </xdr:blipFill>
      <xdr:spPr>
        <a:xfrm>
          <a:off x="11258550" y="29613225"/>
          <a:ext cx="1771650" cy="361950"/>
        </a:xfrm>
        <a:prstGeom prst="rect">
          <a:avLst/>
        </a:prstGeom>
        <a:noFill/>
        <a:ln w="9525" cmpd="sng">
          <a:noFill/>
        </a:ln>
      </xdr:spPr>
    </xdr:pic>
    <xdr:clientData/>
  </xdr:twoCellAnchor>
  <xdr:twoCellAnchor>
    <xdr:from>
      <xdr:col>58</xdr:col>
      <xdr:colOff>0</xdr:colOff>
      <xdr:row>100</xdr:row>
      <xdr:rowOff>0</xdr:rowOff>
    </xdr:from>
    <xdr:to>
      <xdr:col>72</xdr:col>
      <xdr:colOff>28575</xdr:colOff>
      <xdr:row>100</xdr:row>
      <xdr:rowOff>361950</xdr:rowOff>
    </xdr:to>
    <xdr:pic>
      <xdr:nvPicPr>
        <xdr:cNvPr id="12" name="ComboBox12"/>
        <xdr:cNvPicPr preferRelativeResize="1">
          <a:picLocks noChangeAspect="1"/>
        </xdr:cNvPicPr>
      </xdr:nvPicPr>
      <xdr:blipFill>
        <a:blip r:embed="rId4"/>
        <a:stretch>
          <a:fillRect/>
        </a:stretch>
      </xdr:blipFill>
      <xdr:spPr>
        <a:xfrm>
          <a:off x="14439900" y="29613225"/>
          <a:ext cx="3571875" cy="361950"/>
        </a:xfrm>
        <a:prstGeom prst="rect">
          <a:avLst/>
        </a:prstGeom>
        <a:noFill/>
        <a:ln w="9525" cmpd="sng">
          <a:noFill/>
        </a:ln>
      </xdr:spPr>
    </xdr:pic>
    <xdr:clientData/>
  </xdr:twoCellAnchor>
  <xdr:twoCellAnchor>
    <xdr:from>
      <xdr:col>26</xdr:col>
      <xdr:colOff>0</xdr:colOff>
      <xdr:row>148</xdr:row>
      <xdr:rowOff>28575</xdr:rowOff>
    </xdr:from>
    <xdr:to>
      <xdr:col>30</xdr:col>
      <xdr:colOff>0</xdr:colOff>
      <xdr:row>148</xdr:row>
      <xdr:rowOff>361950</xdr:rowOff>
    </xdr:to>
    <xdr:pic>
      <xdr:nvPicPr>
        <xdr:cNvPr id="13" name="ComboBox13"/>
        <xdr:cNvPicPr preferRelativeResize="1">
          <a:picLocks noChangeAspect="1"/>
        </xdr:cNvPicPr>
      </xdr:nvPicPr>
      <xdr:blipFill>
        <a:blip r:embed="rId1"/>
        <a:stretch>
          <a:fillRect/>
        </a:stretch>
      </xdr:blipFill>
      <xdr:spPr>
        <a:xfrm>
          <a:off x="6610350" y="43548300"/>
          <a:ext cx="962025" cy="333375"/>
        </a:xfrm>
        <a:prstGeom prst="rect">
          <a:avLst/>
        </a:prstGeom>
        <a:noFill/>
        <a:ln w="9525" cmpd="sng">
          <a:noFill/>
        </a:ln>
      </xdr:spPr>
    </xdr:pic>
    <xdr:clientData/>
  </xdr:twoCellAnchor>
  <xdr:twoCellAnchor>
    <xdr:from>
      <xdr:col>35</xdr:col>
      <xdr:colOff>0</xdr:colOff>
      <xdr:row>148</xdr:row>
      <xdr:rowOff>0</xdr:rowOff>
    </xdr:from>
    <xdr:to>
      <xdr:col>39</xdr:col>
      <xdr:colOff>0</xdr:colOff>
      <xdr:row>148</xdr:row>
      <xdr:rowOff>361950</xdr:rowOff>
    </xdr:to>
    <xdr:pic>
      <xdr:nvPicPr>
        <xdr:cNvPr id="14" name="ComboBox14"/>
        <xdr:cNvPicPr preferRelativeResize="1">
          <a:picLocks noChangeAspect="1"/>
        </xdr:cNvPicPr>
      </xdr:nvPicPr>
      <xdr:blipFill>
        <a:blip r:embed="rId2"/>
        <a:stretch>
          <a:fillRect/>
        </a:stretch>
      </xdr:blipFill>
      <xdr:spPr>
        <a:xfrm>
          <a:off x="8743950" y="43519725"/>
          <a:ext cx="1104900" cy="361950"/>
        </a:xfrm>
        <a:prstGeom prst="rect">
          <a:avLst/>
        </a:prstGeom>
        <a:noFill/>
        <a:ln w="9525" cmpd="sng">
          <a:noFill/>
        </a:ln>
      </xdr:spPr>
    </xdr:pic>
    <xdr:clientData/>
  </xdr:twoCellAnchor>
  <xdr:twoCellAnchor>
    <xdr:from>
      <xdr:col>45</xdr:col>
      <xdr:colOff>0</xdr:colOff>
      <xdr:row>148</xdr:row>
      <xdr:rowOff>0</xdr:rowOff>
    </xdr:from>
    <xdr:to>
      <xdr:col>52</xdr:col>
      <xdr:colOff>0</xdr:colOff>
      <xdr:row>148</xdr:row>
      <xdr:rowOff>361950</xdr:rowOff>
    </xdr:to>
    <xdr:pic>
      <xdr:nvPicPr>
        <xdr:cNvPr id="15" name="ComboBox15"/>
        <xdr:cNvPicPr preferRelativeResize="1">
          <a:picLocks noChangeAspect="1"/>
        </xdr:cNvPicPr>
      </xdr:nvPicPr>
      <xdr:blipFill>
        <a:blip r:embed="rId3"/>
        <a:stretch>
          <a:fillRect/>
        </a:stretch>
      </xdr:blipFill>
      <xdr:spPr>
        <a:xfrm>
          <a:off x="11258550" y="43519725"/>
          <a:ext cx="1771650" cy="361950"/>
        </a:xfrm>
        <a:prstGeom prst="rect">
          <a:avLst/>
        </a:prstGeom>
        <a:noFill/>
        <a:ln w="9525" cmpd="sng">
          <a:noFill/>
        </a:ln>
      </xdr:spPr>
    </xdr:pic>
    <xdr:clientData/>
  </xdr:twoCellAnchor>
  <xdr:twoCellAnchor>
    <xdr:from>
      <xdr:col>58</xdr:col>
      <xdr:colOff>0</xdr:colOff>
      <xdr:row>148</xdr:row>
      <xdr:rowOff>0</xdr:rowOff>
    </xdr:from>
    <xdr:to>
      <xdr:col>72</xdr:col>
      <xdr:colOff>28575</xdr:colOff>
      <xdr:row>148</xdr:row>
      <xdr:rowOff>361950</xdr:rowOff>
    </xdr:to>
    <xdr:pic>
      <xdr:nvPicPr>
        <xdr:cNvPr id="16" name="ComboBox16"/>
        <xdr:cNvPicPr preferRelativeResize="1">
          <a:picLocks noChangeAspect="1"/>
        </xdr:cNvPicPr>
      </xdr:nvPicPr>
      <xdr:blipFill>
        <a:blip r:embed="rId4"/>
        <a:stretch>
          <a:fillRect/>
        </a:stretch>
      </xdr:blipFill>
      <xdr:spPr>
        <a:xfrm>
          <a:off x="14439900" y="43519725"/>
          <a:ext cx="3571875" cy="361950"/>
        </a:xfrm>
        <a:prstGeom prst="rect">
          <a:avLst/>
        </a:prstGeom>
        <a:noFill/>
        <a:ln w="9525" cmpd="sng">
          <a:noFill/>
        </a:ln>
      </xdr:spPr>
    </xdr:pic>
    <xdr:clientData/>
  </xdr:twoCellAnchor>
  <xdr:twoCellAnchor>
    <xdr:from>
      <xdr:col>26</xdr:col>
      <xdr:colOff>0</xdr:colOff>
      <xdr:row>196</xdr:row>
      <xdr:rowOff>28575</xdr:rowOff>
    </xdr:from>
    <xdr:to>
      <xdr:col>30</xdr:col>
      <xdr:colOff>0</xdr:colOff>
      <xdr:row>196</xdr:row>
      <xdr:rowOff>361950</xdr:rowOff>
    </xdr:to>
    <xdr:pic>
      <xdr:nvPicPr>
        <xdr:cNvPr id="17" name="ComboBox17"/>
        <xdr:cNvPicPr preferRelativeResize="1">
          <a:picLocks noChangeAspect="1"/>
        </xdr:cNvPicPr>
      </xdr:nvPicPr>
      <xdr:blipFill>
        <a:blip r:embed="rId1"/>
        <a:stretch>
          <a:fillRect/>
        </a:stretch>
      </xdr:blipFill>
      <xdr:spPr>
        <a:xfrm>
          <a:off x="6610350" y="57454800"/>
          <a:ext cx="962025" cy="333375"/>
        </a:xfrm>
        <a:prstGeom prst="rect">
          <a:avLst/>
        </a:prstGeom>
        <a:noFill/>
        <a:ln w="9525" cmpd="sng">
          <a:noFill/>
        </a:ln>
      </xdr:spPr>
    </xdr:pic>
    <xdr:clientData/>
  </xdr:twoCellAnchor>
  <xdr:twoCellAnchor>
    <xdr:from>
      <xdr:col>35</xdr:col>
      <xdr:colOff>0</xdr:colOff>
      <xdr:row>196</xdr:row>
      <xdr:rowOff>0</xdr:rowOff>
    </xdr:from>
    <xdr:to>
      <xdr:col>39</xdr:col>
      <xdr:colOff>0</xdr:colOff>
      <xdr:row>196</xdr:row>
      <xdr:rowOff>361950</xdr:rowOff>
    </xdr:to>
    <xdr:pic>
      <xdr:nvPicPr>
        <xdr:cNvPr id="18" name="ComboBox18"/>
        <xdr:cNvPicPr preferRelativeResize="1">
          <a:picLocks noChangeAspect="1"/>
        </xdr:cNvPicPr>
      </xdr:nvPicPr>
      <xdr:blipFill>
        <a:blip r:embed="rId2"/>
        <a:stretch>
          <a:fillRect/>
        </a:stretch>
      </xdr:blipFill>
      <xdr:spPr>
        <a:xfrm>
          <a:off x="8743950" y="57426225"/>
          <a:ext cx="1104900" cy="361950"/>
        </a:xfrm>
        <a:prstGeom prst="rect">
          <a:avLst/>
        </a:prstGeom>
        <a:noFill/>
        <a:ln w="9525" cmpd="sng">
          <a:noFill/>
        </a:ln>
      </xdr:spPr>
    </xdr:pic>
    <xdr:clientData/>
  </xdr:twoCellAnchor>
  <xdr:twoCellAnchor>
    <xdr:from>
      <xdr:col>45</xdr:col>
      <xdr:colOff>0</xdr:colOff>
      <xdr:row>196</xdr:row>
      <xdr:rowOff>0</xdr:rowOff>
    </xdr:from>
    <xdr:to>
      <xdr:col>52</xdr:col>
      <xdr:colOff>0</xdr:colOff>
      <xdr:row>196</xdr:row>
      <xdr:rowOff>361950</xdr:rowOff>
    </xdr:to>
    <xdr:pic>
      <xdr:nvPicPr>
        <xdr:cNvPr id="19" name="ComboBox19"/>
        <xdr:cNvPicPr preferRelativeResize="1">
          <a:picLocks noChangeAspect="1"/>
        </xdr:cNvPicPr>
      </xdr:nvPicPr>
      <xdr:blipFill>
        <a:blip r:embed="rId3"/>
        <a:stretch>
          <a:fillRect/>
        </a:stretch>
      </xdr:blipFill>
      <xdr:spPr>
        <a:xfrm>
          <a:off x="11258550" y="57426225"/>
          <a:ext cx="1771650" cy="361950"/>
        </a:xfrm>
        <a:prstGeom prst="rect">
          <a:avLst/>
        </a:prstGeom>
        <a:noFill/>
        <a:ln w="9525" cmpd="sng">
          <a:noFill/>
        </a:ln>
      </xdr:spPr>
    </xdr:pic>
    <xdr:clientData/>
  </xdr:twoCellAnchor>
  <xdr:twoCellAnchor>
    <xdr:from>
      <xdr:col>58</xdr:col>
      <xdr:colOff>0</xdr:colOff>
      <xdr:row>196</xdr:row>
      <xdr:rowOff>0</xdr:rowOff>
    </xdr:from>
    <xdr:to>
      <xdr:col>72</xdr:col>
      <xdr:colOff>28575</xdr:colOff>
      <xdr:row>196</xdr:row>
      <xdr:rowOff>361950</xdr:rowOff>
    </xdr:to>
    <xdr:pic>
      <xdr:nvPicPr>
        <xdr:cNvPr id="20" name="ComboBox20"/>
        <xdr:cNvPicPr preferRelativeResize="1">
          <a:picLocks noChangeAspect="1"/>
        </xdr:cNvPicPr>
      </xdr:nvPicPr>
      <xdr:blipFill>
        <a:blip r:embed="rId4"/>
        <a:stretch>
          <a:fillRect/>
        </a:stretch>
      </xdr:blipFill>
      <xdr:spPr>
        <a:xfrm>
          <a:off x="14439900" y="57426225"/>
          <a:ext cx="3571875" cy="361950"/>
        </a:xfrm>
        <a:prstGeom prst="rect">
          <a:avLst/>
        </a:prstGeom>
        <a:noFill/>
        <a:ln w="9525" cmpd="sng">
          <a:noFill/>
        </a:ln>
      </xdr:spPr>
    </xdr:pic>
    <xdr:clientData/>
  </xdr:twoCellAnchor>
  <xdr:twoCellAnchor>
    <xdr:from>
      <xdr:col>26</xdr:col>
      <xdr:colOff>0</xdr:colOff>
      <xdr:row>244</xdr:row>
      <xdr:rowOff>28575</xdr:rowOff>
    </xdr:from>
    <xdr:to>
      <xdr:col>30</xdr:col>
      <xdr:colOff>0</xdr:colOff>
      <xdr:row>244</xdr:row>
      <xdr:rowOff>361950</xdr:rowOff>
    </xdr:to>
    <xdr:pic>
      <xdr:nvPicPr>
        <xdr:cNvPr id="21" name="ComboBox21"/>
        <xdr:cNvPicPr preferRelativeResize="1">
          <a:picLocks noChangeAspect="1"/>
        </xdr:cNvPicPr>
      </xdr:nvPicPr>
      <xdr:blipFill>
        <a:blip r:embed="rId1"/>
        <a:stretch>
          <a:fillRect/>
        </a:stretch>
      </xdr:blipFill>
      <xdr:spPr>
        <a:xfrm>
          <a:off x="6610350" y="71361300"/>
          <a:ext cx="962025" cy="333375"/>
        </a:xfrm>
        <a:prstGeom prst="rect">
          <a:avLst/>
        </a:prstGeom>
        <a:noFill/>
        <a:ln w="9525" cmpd="sng">
          <a:noFill/>
        </a:ln>
      </xdr:spPr>
    </xdr:pic>
    <xdr:clientData/>
  </xdr:twoCellAnchor>
  <xdr:twoCellAnchor>
    <xdr:from>
      <xdr:col>35</xdr:col>
      <xdr:colOff>0</xdr:colOff>
      <xdr:row>244</xdr:row>
      <xdr:rowOff>0</xdr:rowOff>
    </xdr:from>
    <xdr:to>
      <xdr:col>39</xdr:col>
      <xdr:colOff>0</xdr:colOff>
      <xdr:row>244</xdr:row>
      <xdr:rowOff>361950</xdr:rowOff>
    </xdr:to>
    <xdr:pic>
      <xdr:nvPicPr>
        <xdr:cNvPr id="22" name="ComboBox22"/>
        <xdr:cNvPicPr preferRelativeResize="1">
          <a:picLocks noChangeAspect="1"/>
        </xdr:cNvPicPr>
      </xdr:nvPicPr>
      <xdr:blipFill>
        <a:blip r:embed="rId2"/>
        <a:stretch>
          <a:fillRect/>
        </a:stretch>
      </xdr:blipFill>
      <xdr:spPr>
        <a:xfrm>
          <a:off x="8743950" y="71332725"/>
          <a:ext cx="1104900" cy="361950"/>
        </a:xfrm>
        <a:prstGeom prst="rect">
          <a:avLst/>
        </a:prstGeom>
        <a:noFill/>
        <a:ln w="9525" cmpd="sng">
          <a:noFill/>
        </a:ln>
      </xdr:spPr>
    </xdr:pic>
    <xdr:clientData/>
  </xdr:twoCellAnchor>
  <xdr:twoCellAnchor>
    <xdr:from>
      <xdr:col>45</xdr:col>
      <xdr:colOff>0</xdr:colOff>
      <xdr:row>244</xdr:row>
      <xdr:rowOff>0</xdr:rowOff>
    </xdr:from>
    <xdr:to>
      <xdr:col>52</xdr:col>
      <xdr:colOff>0</xdr:colOff>
      <xdr:row>244</xdr:row>
      <xdr:rowOff>361950</xdr:rowOff>
    </xdr:to>
    <xdr:pic>
      <xdr:nvPicPr>
        <xdr:cNvPr id="23" name="ComboBox23"/>
        <xdr:cNvPicPr preferRelativeResize="1">
          <a:picLocks noChangeAspect="1"/>
        </xdr:cNvPicPr>
      </xdr:nvPicPr>
      <xdr:blipFill>
        <a:blip r:embed="rId3"/>
        <a:stretch>
          <a:fillRect/>
        </a:stretch>
      </xdr:blipFill>
      <xdr:spPr>
        <a:xfrm>
          <a:off x="11258550" y="71332725"/>
          <a:ext cx="1771650" cy="361950"/>
        </a:xfrm>
        <a:prstGeom prst="rect">
          <a:avLst/>
        </a:prstGeom>
        <a:noFill/>
        <a:ln w="9525" cmpd="sng">
          <a:noFill/>
        </a:ln>
      </xdr:spPr>
    </xdr:pic>
    <xdr:clientData/>
  </xdr:twoCellAnchor>
  <xdr:twoCellAnchor>
    <xdr:from>
      <xdr:col>58</xdr:col>
      <xdr:colOff>0</xdr:colOff>
      <xdr:row>244</xdr:row>
      <xdr:rowOff>0</xdr:rowOff>
    </xdr:from>
    <xdr:to>
      <xdr:col>72</xdr:col>
      <xdr:colOff>28575</xdr:colOff>
      <xdr:row>244</xdr:row>
      <xdr:rowOff>361950</xdr:rowOff>
    </xdr:to>
    <xdr:pic>
      <xdr:nvPicPr>
        <xdr:cNvPr id="24" name="ComboBox24"/>
        <xdr:cNvPicPr preferRelativeResize="1">
          <a:picLocks noChangeAspect="1"/>
        </xdr:cNvPicPr>
      </xdr:nvPicPr>
      <xdr:blipFill>
        <a:blip r:embed="rId4"/>
        <a:stretch>
          <a:fillRect/>
        </a:stretch>
      </xdr:blipFill>
      <xdr:spPr>
        <a:xfrm>
          <a:off x="14439900" y="71332725"/>
          <a:ext cx="3571875" cy="361950"/>
        </a:xfrm>
        <a:prstGeom prst="rect">
          <a:avLst/>
        </a:prstGeom>
        <a:noFill/>
        <a:ln w="9525" cmpd="sng">
          <a:noFill/>
        </a:ln>
      </xdr:spPr>
    </xdr:pic>
    <xdr:clientData/>
  </xdr:twoCellAnchor>
  <xdr:twoCellAnchor>
    <xdr:from>
      <xdr:col>26</xdr:col>
      <xdr:colOff>0</xdr:colOff>
      <xdr:row>292</xdr:row>
      <xdr:rowOff>28575</xdr:rowOff>
    </xdr:from>
    <xdr:to>
      <xdr:col>30</xdr:col>
      <xdr:colOff>0</xdr:colOff>
      <xdr:row>292</xdr:row>
      <xdr:rowOff>361950</xdr:rowOff>
    </xdr:to>
    <xdr:pic>
      <xdr:nvPicPr>
        <xdr:cNvPr id="25" name="ComboBox25"/>
        <xdr:cNvPicPr preferRelativeResize="1">
          <a:picLocks noChangeAspect="1"/>
        </xdr:cNvPicPr>
      </xdr:nvPicPr>
      <xdr:blipFill>
        <a:blip r:embed="rId1"/>
        <a:stretch>
          <a:fillRect/>
        </a:stretch>
      </xdr:blipFill>
      <xdr:spPr>
        <a:xfrm>
          <a:off x="6610350" y="85267800"/>
          <a:ext cx="962025" cy="333375"/>
        </a:xfrm>
        <a:prstGeom prst="rect">
          <a:avLst/>
        </a:prstGeom>
        <a:noFill/>
        <a:ln w="9525" cmpd="sng">
          <a:noFill/>
        </a:ln>
      </xdr:spPr>
    </xdr:pic>
    <xdr:clientData/>
  </xdr:twoCellAnchor>
  <xdr:twoCellAnchor>
    <xdr:from>
      <xdr:col>35</xdr:col>
      <xdr:colOff>0</xdr:colOff>
      <xdr:row>292</xdr:row>
      <xdr:rowOff>0</xdr:rowOff>
    </xdr:from>
    <xdr:to>
      <xdr:col>39</xdr:col>
      <xdr:colOff>0</xdr:colOff>
      <xdr:row>292</xdr:row>
      <xdr:rowOff>361950</xdr:rowOff>
    </xdr:to>
    <xdr:pic>
      <xdr:nvPicPr>
        <xdr:cNvPr id="26" name="ComboBox26"/>
        <xdr:cNvPicPr preferRelativeResize="1">
          <a:picLocks noChangeAspect="1"/>
        </xdr:cNvPicPr>
      </xdr:nvPicPr>
      <xdr:blipFill>
        <a:blip r:embed="rId2"/>
        <a:stretch>
          <a:fillRect/>
        </a:stretch>
      </xdr:blipFill>
      <xdr:spPr>
        <a:xfrm>
          <a:off x="8743950" y="85239225"/>
          <a:ext cx="1104900" cy="361950"/>
        </a:xfrm>
        <a:prstGeom prst="rect">
          <a:avLst/>
        </a:prstGeom>
        <a:noFill/>
        <a:ln w="9525" cmpd="sng">
          <a:noFill/>
        </a:ln>
      </xdr:spPr>
    </xdr:pic>
    <xdr:clientData/>
  </xdr:twoCellAnchor>
  <xdr:twoCellAnchor>
    <xdr:from>
      <xdr:col>45</xdr:col>
      <xdr:colOff>0</xdr:colOff>
      <xdr:row>292</xdr:row>
      <xdr:rowOff>0</xdr:rowOff>
    </xdr:from>
    <xdr:to>
      <xdr:col>52</xdr:col>
      <xdr:colOff>0</xdr:colOff>
      <xdr:row>292</xdr:row>
      <xdr:rowOff>361950</xdr:rowOff>
    </xdr:to>
    <xdr:pic>
      <xdr:nvPicPr>
        <xdr:cNvPr id="27" name="ComboBox27"/>
        <xdr:cNvPicPr preferRelativeResize="1">
          <a:picLocks noChangeAspect="1"/>
        </xdr:cNvPicPr>
      </xdr:nvPicPr>
      <xdr:blipFill>
        <a:blip r:embed="rId3"/>
        <a:stretch>
          <a:fillRect/>
        </a:stretch>
      </xdr:blipFill>
      <xdr:spPr>
        <a:xfrm>
          <a:off x="11258550" y="85239225"/>
          <a:ext cx="1771650" cy="361950"/>
        </a:xfrm>
        <a:prstGeom prst="rect">
          <a:avLst/>
        </a:prstGeom>
        <a:noFill/>
        <a:ln w="9525" cmpd="sng">
          <a:noFill/>
        </a:ln>
      </xdr:spPr>
    </xdr:pic>
    <xdr:clientData/>
  </xdr:twoCellAnchor>
  <xdr:twoCellAnchor>
    <xdr:from>
      <xdr:col>58</xdr:col>
      <xdr:colOff>0</xdr:colOff>
      <xdr:row>292</xdr:row>
      <xdr:rowOff>0</xdr:rowOff>
    </xdr:from>
    <xdr:to>
      <xdr:col>72</xdr:col>
      <xdr:colOff>28575</xdr:colOff>
      <xdr:row>292</xdr:row>
      <xdr:rowOff>361950</xdr:rowOff>
    </xdr:to>
    <xdr:pic>
      <xdr:nvPicPr>
        <xdr:cNvPr id="28" name="ComboBox28"/>
        <xdr:cNvPicPr preferRelativeResize="1">
          <a:picLocks noChangeAspect="1"/>
        </xdr:cNvPicPr>
      </xdr:nvPicPr>
      <xdr:blipFill>
        <a:blip r:embed="rId4"/>
        <a:stretch>
          <a:fillRect/>
        </a:stretch>
      </xdr:blipFill>
      <xdr:spPr>
        <a:xfrm>
          <a:off x="14439900" y="85239225"/>
          <a:ext cx="3571875" cy="361950"/>
        </a:xfrm>
        <a:prstGeom prst="rect">
          <a:avLst/>
        </a:prstGeom>
        <a:noFill/>
        <a:ln w="9525" cmpd="sng">
          <a:noFill/>
        </a:ln>
      </xdr:spPr>
    </xdr:pic>
    <xdr:clientData/>
  </xdr:twoCellAnchor>
  <xdr:twoCellAnchor>
    <xdr:from>
      <xdr:col>26</xdr:col>
      <xdr:colOff>0</xdr:colOff>
      <xdr:row>340</xdr:row>
      <xdr:rowOff>28575</xdr:rowOff>
    </xdr:from>
    <xdr:to>
      <xdr:col>30</xdr:col>
      <xdr:colOff>0</xdr:colOff>
      <xdr:row>340</xdr:row>
      <xdr:rowOff>361950</xdr:rowOff>
    </xdr:to>
    <xdr:pic>
      <xdr:nvPicPr>
        <xdr:cNvPr id="29" name="ComboBox29"/>
        <xdr:cNvPicPr preferRelativeResize="1">
          <a:picLocks noChangeAspect="1"/>
        </xdr:cNvPicPr>
      </xdr:nvPicPr>
      <xdr:blipFill>
        <a:blip r:embed="rId1"/>
        <a:stretch>
          <a:fillRect/>
        </a:stretch>
      </xdr:blipFill>
      <xdr:spPr>
        <a:xfrm>
          <a:off x="6610350" y="99174300"/>
          <a:ext cx="962025" cy="333375"/>
        </a:xfrm>
        <a:prstGeom prst="rect">
          <a:avLst/>
        </a:prstGeom>
        <a:noFill/>
        <a:ln w="9525" cmpd="sng">
          <a:noFill/>
        </a:ln>
      </xdr:spPr>
    </xdr:pic>
    <xdr:clientData/>
  </xdr:twoCellAnchor>
  <xdr:twoCellAnchor>
    <xdr:from>
      <xdr:col>35</xdr:col>
      <xdr:colOff>0</xdr:colOff>
      <xdr:row>340</xdr:row>
      <xdr:rowOff>0</xdr:rowOff>
    </xdr:from>
    <xdr:to>
      <xdr:col>39</xdr:col>
      <xdr:colOff>0</xdr:colOff>
      <xdr:row>340</xdr:row>
      <xdr:rowOff>361950</xdr:rowOff>
    </xdr:to>
    <xdr:pic>
      <xdr:nvPicPr>
        <xdr:cNvPr id="30" name="ComboBox30"/>
        <xdr:cNvPicPr preferRelativeResize="1">
          <a:picLocks noChangeAspect="1"/>
        </xdr:cNvPicPr>
      </xdr:nvPicPr>
      <xdr:blipFill>
        <a:blip r:embed="rId2"/>
        <a:stretch>
          <a:fillRect/>
        </a:stretch>
      </xdr:blipFill>
      <xdr:spPr>
        <a:xfrm>
          <a:off x="8743950" y="99145725"/>
          <a:ext cx="1104900" cy="361950"/>
        </a:xfrm>
        <a:prstGeom prst="rect">
          <a:avLst/>
        </a:prstGeom>
        <a:noFill/>
        <a:ln w="9525" cmpd="sng">
          <a:noFill/>
        </a:ln>
      </xdr:spPr>
    </xdr:pic>
    <xdr:clientData/>
  </xdr:twoCellAnchor>
  <xdr:twoCellAnchor>
    <xdr:from>
      <xdr:col>45</xdr:col>
      <xdr:colOff>0</xdr:colOff>
      <xdr:row>340</xdr:row>
      <xdr:rowOff>0</xdr:rowOff>
    </xdr:from>
    <xdr:to>
      <xdr:col>52</xdr:col>
      <xdr:colOff>0</xdr:colOff>
      <xdr:row>340</xdr:row>
      <xdr:rowOff>361950</xdr:rowOff>
    </xdr:to>
    <xdr:pic>
      <xdr:nvPicPr>
        <xdr:cNvPr id="31" name="ComboBox31"/>
        <xdr:cNvPicPr preferRelativeResize="1">
          <a:picLocks noChangeAspect="1"/>
        </xdr:cNvPicPr>
      </xdr:nvPicPr>
      <xdr:blipFill>
        <a:blip r:embed="rId3"/>
        <a:stretch>
          <a:fillRect/>
        </a:stretch>
      </xdr:blipFill>
      <xdr:spPr>
        <a:xfrm>
          <a:off x="11258550" y="99145725"/>
          <a:ext cx="1771650" cy="361950"/>
        </a:xfrm>
        <a:prstGeom prst="rect">
          <a:avLst/>
        </a:prstGeom>
        <a:noFill/>
        <a:ln w="9525" cmpd="sng">
          <a:noFill/>
        </a:ln>
      </xdr:spPr>
    </xdr:pic>
    <xdr:clientData/>
  </xdr:twoCellAnchor>
  <xdr:twoCellAnchor>
    <xdr:from>
      <xdr:col>58</xdr:col>
      <xdr:colOff>0</xdr:colOff>
      <xdr:row>340</xdr:row>
      <xdr:rowOff>0</xdr:rowOff>
    </xdr:from>
    <xdr:to>
      <xdr:col>72</xdr:col>
      <xdr:colOff>28575</xdr:colOff>
      <xdr:row>340</xdr:row>
      <xdr:rowOff>361950</xdr:rowOff>
    </xdr:to>
    <xdr:pic>
      <xdr:nvPicPr>
        <xdr:cNvPr id="32" name="ComboBox32"/>
        <xdr:cNvPicPr preferRelativeResize="1">
          <a:picLocks noChangeAspect="1"/>
        </xdr:cNvPicPr>
      </xdr:nvPicPr>
      <xdr:blipFill>
        <a:blip r:embed="rId4"/>
        <a:stretch>
          <a:fillRect/>
        </a:stretch>
      </xdr:blipFill>
      <xdr:spPr>
        <a:xfrm>
          <a:off x="14439900" y="99145725"/>
          <a:ext cx="3571875" cy="361950"/>
        </a:xfrm>
        <a:prstGeom prst="rect">
          <a:avLst/>
        </a:prstGeom>
        <a:noFill/>
        <a:ln w="9525" cmpd="sng">
          <a:noFill/>
        </a:ln>
      </xdr:spPr>
    </xdr:pic>
    <xdr:clientData/>
  </xdr:twoCellAnchor>
  <xdr:twoCellAnchor>
    <xdr:from>
      <xdr:col>26</xdr:col>
      <xdr:colOff>0</xdr:colOff>
      <xdr:row>388</xdr:row>
      <xdr:rowOff>28575</xdr:rowOff>
    </xdr:from>
    <xdr:to>
      <xdr:col>30</xdr:col>
      <xdr:colOff>0</xdr:colOff>
      <xdr:row>388</xdr:row>
      <xdr:rowOff>361950</xdr:rowOff>
    </xdr:to>
    <xdr:pic>
      <xdr:nvPicPr>
        <xdr:cNvPr id="33" name="ComboBox33"/>
        <xdr:cNvPicPr preferRelativeResize="1">
          <a:picLocks noChangeAspect="1"/>
        </xdr:cNvPicPr>
      </xdr:nvPicPr>
      <xdr:blipFill>
        <a:blip r:embed="rId1"/>
        <a:stretch>
          <a:fillRect/>
        </a:stretch>
      </xdr:blipFill>
      <xdr:spPr>
        <a:xfrm>
          <a:off x="6610350" y="113080800"/>
          <a:ext cx="962025" cy="333375"/>
        </a:xfrm>
        <a:prstGeom prst="rect">
          <a:avLst/>
        </a:prstGeom>
        <a:noFill/>
        <a:ln w="9525" cmpd="sng">
          <a:noFill/>
        </a:ln>
      </xdr:spPr>
    </xdr:pic>
    <xdr:clientData/>
  </xdr:twoCellAnchor>
  <xdr:twoCellAnchor>
    <xdr:from>
      <xdr:col>35</xdr:col>
      <xdr:colOff>0</xdr:colOff>
      <xdr:row>388</xdr:row>
      <xdr:rowOff>0</xdr:rowOff>
    </xdr:from>
    <xdr:to>
      <xdr:col>39</xdr:col>
      <xdr:colOff>0</xdr:colOff>
      <xdr:row>388</xdr:row>
      <xdr:rowOff>361950</xdr:rowOff>
    </xdr:to>
    <xdr:pic>
      <xdr:nvPicPr>
        <xdr:cNvPr id="34" name="ComboBox34"/>
        <xdr:cNvPicPr preferRelativeResize="1">
          <a:picLocks noChangeAspect="1"/>
        </xdr:cNvPicPr>
      </xdr:nvPicPr>
      <xdr:blipFill>
        <a:blip r:embed="rId2"/>
        <a:stretch>
          <a:fillRect/>
        </a:stretch>
      </xdr:blipFill>
      <xdr:spPr>
        <a:xfrm>
          <a:off x="8743950" y="113052225"/>
          <a:ext cx="1104900" cy="361950"/>
        </a:xfrm>
        <a:prstGeom prst="rect">
          <a:avLst/>
        </a:prstGeom>
        <a:noFill/>
        <a:ln w="9525" cmpd="sng">
          <a:noFill/>
        </a:ln>
      </xdr:spPr>
    </xdr:pic>
    <xdr:clientData/>
  </xdr:twoCellAnchor>
  <xdr:twoCellAnchor>
    <xdr:from>
      <xdr:col>45</xdr:col>
      <xdr:colOff>0</xdr:colOff>
      <xdr:row>388</xdr:row>
      <xdr:rowOff>0</xdr:rowOff>
    </xdr:from>
    <xdr:to>
      <xdr:col>52</xdr:col>
      <xdr:colOff>0</xdr:colOff>
      <xdr:row>388</xdr:row>
      <xdr:rowOff>361950</xdr:rowOff>
    </xdr:to>
    <xdr:pic>
      <xdr:nvPicPr>
        <xdr:cNvPr id="35" name="ComboBox35"/>
        <xdr:cNvPicPr preferRelativeResize="1">
          <a:picLocks noChangeAspect="1"/>
        </xdr:cNvPicPr>
      </xdr:nvPicPr>
      <xdr:blipFill>
        <a:blip r:embed="rId3"/>
        <a:stretch>
          <a:fillRect/>
        </a:stretch>
      </xdr:blipFill>
      <xdr:spPr>
        <a:xfrm>
          <a:off x="11258550" y="113052225"/>
          <a:ext cx="1771650" cy="361950"/>
        </a:xfrm>
        <a:prstGeom prst="rect">
          <a:avLst/>
        </a:prstGeom>
        <a:noFill/>
        <a:ln w="9525" cmpd="sng">
          <a:noFill/>
        </a:ln>
      </xdr:spPr>
    </xdr:pic>
    <xdr:clientData/>
  </xdr:twoCellAnchor>
  <xdr:twoCellAnchor>
    <xdr:from>
      <xdr:col>58</xdr:col>
      <xdr:colOff>0</xdr:colOff>
      <xdr:row>388</xdr:row>
      <xdr:rowOff>0</xdr:rowOff>
    </xdr:from>
    <xdr:to>
      <xdr:col>72</xdr:col>
      <xdr:colOff>28575</xdr:colOff>
      <xdr:row>388</xdr:row>
      <xdr:rowOff>361950</xdr:rowOff>
    </xdr:to>
    <xdr:pic>
      <xdr:nvPicPr>
        <xdr:cNvPr id="36" name="ComboBox36"/>
        <xdr:cNvPicPr preferRelativeResize="1">
          <a:picLocks noChangeAspect="1"/>
        </xdr:cNvPicPr>
      </xdr:nvPicPr>
      <xdr:blipFill>
        <a:blip r:embed="rId4"/>
        <a:stretch>
          <a:fillRect/>
        </a:stretch>
      </xdr:blipFill>
      <xdr:spPr>
        <a:xfrm>
          <a:off x="14439900" y="113052225"/>
          <a:ext cx="3571875" cy="361950"/>
        </a:xfrm>
        <a:prstGeom prst="rect">
          <a:avLst/>
        </a:prstGeom>
        <a:noFill/>
        <a:ln w="9525" cmpd="sng">
          <a:noFill/>
        </a:ln>
      </xdr:spPr>
    </xdr:pic>
    <xdr:clientData/>
  </xdr:twoCellAnchor>
  <xdr:twoCellAnchor>
    <xdr:from>
      <xdr:col>26</xdr:col>
      <xdr:colOff>0</xdr:colOff>
      <xdr:row>436</xdr:row>
      <xdr:rowOff>28575</xdr:rowOff>
    </xdr:from>
    <xdr:to>
      <xdr:col>30</xdr:col>
      <xdr:colOff>0</xdr:colOff>
      <xdr:row>436</xdr:row>
      <xdr:rowOff>361950</xdr:rowOff>
    </xdr:to>
    <xdr:pic>
      <xdr:nvPicPr>
        <xdr:cNvPr id="37" name="ComboBox37"/>
        <xdr:cNvPicPr preferRelativeResize="1">
          <a:picLocks noChangeAspect="1"/>
        </xdr:cNvPicPr>
      </xdr:nvPicPr>
      <xdr:blipFill>
        <a:blip r:embed="rId1"/>
        <a:stretch>
          <a:fillRect/>
        </a:stretch>
      </xdr:blipFill>
      <xdr:spPr>
        <a:xfrm>
          <a:off x="6610350" y="126987300"/>
          <a:ext cx="962025" cy="333375"/>
        </a:xfrm>
        <a:prstGeom prst="rect">
          <a:avLst/>
        </a:prstGeom>
        <a:noFill/>
        <a:ln w="9525" cmpd="sng">
          <a:noFill/>
        </a:ln>
      </xdr:spPr>
    </xdr:pic>
    <xdr:clientData/>
  </xdr:twoCellAnchor>
  <xdr:twoCellAnchor>
    <xdr:from>
      <xdr:col>35</xdr:col>
      <xdr:colOff>0</xdr:colOff>
      <xdr:row>436</xdr:row>
      <xdr:rowOff>0</xdr:rowOff>
    </xdr:from>
    <xdr:to>
      <xdr:col>39</xdr:col>
      <xdr:colOff>0</xdr:colOff>
      <xdr:row>436</xdr:row>
      <xdr:rowOff>361950</xdr:rowOff>
    </xdr:to>
    <xdr:pic>
      <xdr:nvPicPr>
        <xdr:cNvPr id="38" name="ComboBox38"/>
        <xdr:cNvPicPr preferRelativeResize="1">
          <a:picLocks noChangeAspect="1"/>
        </xdr:cNvPicPr>
      </xdr:nvPicPr>
      <xdr:blipFill>
        <a:blip r:embed="rId2"/>
        <a:stretch>
          <a:fillRect/>
        </a:stretch>
      </xdr:blipFill>
      <xdr:spPr>
        <a:xfrm>
          <a:off x="8743950" y="126958725"/>
          <a:ext cx="1104900" cy="361950"/>
        </a:xfrm>
        <a:prstGeom prst="rect">
          <a:avLst/>
        </a:prstGeom>
        <a:noFill/>
        <a:ln w="9525" cmpd="sng">
          <a:noFill/>
        </a:ln>
      </xdr:spPr>
    </xdr:pic>
    <xdr:clientData/>
  </xdr:twoCellAnchor>
  <xdr:twoCellAnchor>
    <xdr:from>
      <xdr:col>45</xdr:col>
      <xdr:colOff>0</xdr:colOff>
      <xdr:row>436</xdr:row>
      <xdr:rowOff>0</xdr:rowOff>
    </xdr:from>
    <xdr:to>
      <xdr:col>52</xdr:col>
      <xdr:colOff>0</xdr:colOff>
      <xdr:row>436</xdr:row>
      <xdr:rowOff>361950</xdr:rowOff>
    </xdr:to>
    <xdr:pic>
      <xdr:nvPicPr>
        <xdr:cNvPr id="39" name="ComboBox39"/>
        <xdr:cNvPicPr preferRelativeResize="1">
          <a:picLocks noChangeAspect="1"/>
        </xdr:cNvPicPr>
      </xdr:nvPicPr>
      <xdr:blipFill>
        <a:blip r:embed="rId3"/>
        <a:stretch>
          <a:fillRect/>
        </a:stretch>
      </xdr:blipFill>
      <xdr:spPr>
        <a:xfrm>
          <a:off x="11258550" y="126958725"/>
          <a:ext cx="1771650" cy="361950"/>
        </a:xfrm>
        <a:prstGeom prst="rect">
          <a:avLst/>
        </a:prstGeom>
        <a:noFill/>
        <a:ln w="9525" cmpd="sng">
          <a:noFill/>
        </a:ln>
      </xdr:spPr>
    </xdr:pic>
    <xdr:clientData/>
  </xdr:twoCellAnchor>
  <xdr:twoCellAnchor>
    <xdr:from>
      <xdr:col>58</xdr:col>
      <xdr:colOff>0</xdr:colOff>
      <xdr:row>436</xdr:row>
      <xdr:rowOff>0</xdr:rowOff>
    </xdr:from>
    <xdr:to>
      <xdr:col>72</xdr:col>
      <xdr:colOff>28575</xdr:colOff>
      <xdr:row>436</xdr:row>
      <xdr:rowOff>361950</xdr:rowOff>
    </xdr:to>
    <xdr:pic>
      <xdr:nvPicPr>
        <xdr:cNvPr id="40" name="ComboBox40"/>
        <xdr:cNvPicPr preferRelativeResize="1">
          <a:picLocks noChangeAspect="1"/>
        </xdr:cNvPicPr>
      </xdr:nvPicPr>
      <xdr:blipFill>
        <a:blip r:embed="rId4"/>
        <a:stretch>
          <a:fillRect/>
        </a:stretch>
      </xdr:blipFill>
      <xdr:spPr>
        <a:xfrm>
          <a:off x="14439900" y="126958725"/>
          <a:ext cx="3571875"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5</xdr:row>
      <xdr:rowOff>104775</xdr:rowOff>
    </xdr:from>
    <xdr:to>
      <xdr:col>19</xdr:col>
      <xdr:colOff>152400</xdr:colOff>
      <xdr:row>5</xdr:row>
      <xdr:rowOff>104775</xdr:rowOff>
    </xdr:to>
    <xdr:sp>
      <xdr:nvSpPr>
        <xdr:cNvPr id="1" name="Line 1"/>
        <xdr:cNvSpPr>
          <a:spLocks/>
        </xdr:cNvSpPr>
      </xdr:nvSpPr>
      <xdr:spPr>
        <a:xfrm>
          <a:off x="5334000" y="20859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142875</xdr:colOff>
      <xdr:row>5</xdr:row>
      <xdr:rowOff>114300</xdr:rowOff>
    </xdr:from>
    <xdr:to>
      <xdr:col>19</xdr:col>
      <xdr:colOff>142875</xdr:colOff>
      <xdr:row>17</xdr:row>
      <xdr:rowOff>114300</xdr:rowOff>
    </xdr:to>
    <xdr:sp>
      <xdr:nvSpPr>
        <xdr:cNvPr id="2" name="Line 2"/>
        <xdr:cNvSpPr>
          <a:spLocks/>
        </xdr:cNvSpPr>
      </xdr:nvSpPr>
      <xdr:spPr>
        <a:xfrm>
          <a:off x="5610225" y="2095500"/>
          <a:ext cx="0" cy="2143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142875</xdr:colOff>
      <xdr:row>25</xdr:row>
      <xdr:rowOff>123825</xdr:rowOff>
    </xdr:from>
    <xdr:to>
      <xdr:col>19</xdr:col>
      <xdr:colOff>142875</xdr:colOff>
      <xdr:row>37</xdr:row>
      <xdr:rowOff>95250</xdr:rowOff>
    </xdr:to>
    <xdr:sp>
      <xdr:nvSpPr>
        <xdr:cNvPr id="3" name="Line 3"/>
        <xdr:cNvSpPr>
          <a:spLocks/>
        </xdr:cNvSpPr>
      </xdr:nvSpPr>
      <xdr:spPr>
        <a:xfrm flipH="1">
          <a:off x="5610225" y="5924550"/>
          <a:ext cx="0" cy="2276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xdr:colOff>
      <xdr:row>31</xdr:row>
      <xdr:rowOff>104775</xdr:rowOff>
    </xdr:from>
    <xdr:to>
      <xdr:col>20</xdr:col>
      <xdr:colOff>209550</xdr:colOff>
      <xdr:row>31</xdr:row>
      <xdr:rowOff>104775</xdr:rowOff>
    </xdr:to>
    <xdr:sp>
      <xdr:nvSpPr>
        <xdr:cNvPr id="4" name="Line 4"/>
        <xdr:cNvSpPr>
          <a:spLocks/>
        </xdr:cNvSpPr>
      </xdr:nvSpPr>
      <xdr:spPr>
        <a:xfrm>
          <a:off x="5324475" y="70770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66675</xdr:colOff>
      <xdr:row>11</xdr:row>
      <xdr:rowOff>85725</xdr:rowOff>
    </xdr:from>
    <xdr:to>
      <xdr:col>34</xdr:col>
      <xdr:colOff>66675</xdr:colOff>
      <xdr:row>31</xdr:row>
      <xdr:rowOff>85725</xdr:rowOff>
    </xdr:to>
    <xdr:sp>
      <xdr:nvSpPr>
        <xdr:cNvPr id="5" name="Line 5"/>
        <xdr:cNvSpPr>
          <a:spLocks/>
        </xdr:cNvSpPr>
      </xdr:nvSpPr>
      <xdr:spPr>
        <a:xfrm>
          <a:off x="9182100" y="3143250"/>
          <a:ext cx="0" cy="391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85725</xdr:colOff>
      <xdr:row>21</xdr:row>
      <xdr:rowOff>114300</xdr:rowOff>
    </xdr:from>
    <xdr:to>
      <xdr:col>35</xdr:col>
      <xdr:colOff>219075</xdr:colOff>
      <xdr:row>21</xdr:row>
      <xdr:rowOff>114300</xdr:rowOff>
    </xdr:to>
    <xdr:sp>
      <xdr:nvSpPr>
        <xdr:cNvPr id="6" name="Line 6"/>
        <xdr:cNvSpPr>
          <a:spLocks/>
        </xdr:cNvSpPr>
      </xdr:nvSpPr>
      <xdr:spPr>
        <a:xfrm>
          <a:off x="9201150" y="5038725"/>
          <a:ext cx="381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xdr:colOff>
      <xdr:row>17</xdr:row>
      <xdr:rowOff>104775</xdr:rowOff>
    </xdr:from>
    <xdr:to>
      <xdr:col>19</xdr:col>
      <xdr:colOff>142875</xdr:colOff>
      <xdr:row>17</xdr:row>
      <xdr:rowOff>104775</xdr:rowOff>
    </xdr:to>
    <xdr:sp>
      <xdr:nvSpPr>
        <xdr:cNvPr id="7" name="Line 7"/>
        <xdr:cNvSpPr>
          <a:spLocks/>
        </xdr:cNvSpPr>
      </xdr:nvSpPr>
      <xdr:spPr>
        <a:xfrm>
          <a:off x="5324475" y="42291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38100</xdr:colOff>
      <xdr:row>25</xdr:row>
      <xdr:rowOff>104775</xdr:rowOff>
    </xdr:from>
    <xdr:to>
      <xdr:col>19</xdr:col>
      <xdr:colOff>152400</xdr:colOff>
      <xdr:row>25</xdr:row>
      <xdr:rowOff>104775</xdr:rowOff>
    </xdr:to>
    <xdr:sp>
      <xdr:nvSpPr>
        <xdr:cNvPr id="8" name="Line 8"/>
        <xdr:cNvSpPr>
          <a:spLocks/>
        </xdr:cNvSpPr>
      </xdr:nvSpPr>
      <xdr:spPr>
        <a:xfrm>
          <a:off x="5334000" y="59055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xdr:colOff>
      <xdr:row>37</xdr:row>
      <xdr:rowOff>114300</xdr:rowOff>
    </xdr:from>
    <xdr:to>
      <xdr:col>19</xdr:col>
      <xdr:colOff>142875</xdr:colOff>
      <xdr:row>37</xdr:row>
      <xdr:rowOff>114300</xdr:rowOff>
    </xdr:to>
    <xdr:sp>
      <xdr:nvSpPr>
        <xdr:cNvPr id="9" name="Line 9"/>
        <xdr:cNvSpPr>
          <a:spLocks/>
        </xdr:cNvSpPr>
      </xdr:nvSpPr>
      <xdr:spPr>
        <a:xfrm>
          <a:off x="5324475" y="82200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38100</xdr:colOff>
      <xdr:row>11</xdr:row>
      <xdr:rowOff>85725</xdr:rowOff>
    </xdr:from>
    <xdr:to>
      <xdr:col>20</xdr:col>
      <xdr:colOff>190500</xdr:colOff>
      <xdr:row>11</xdr:row>
      <xdr:rowOff>85725</xdr:rowOff>
    </xdr:to>
    <xdr:sp>
      <xdr:nvSpPr>
        <xdr:cNvPr id="10" name="Line 10"/>
        <xdr:cNvSpPr>
          <a:spLocks/>
        </xdr:cNvSpPr>
      </xdr:nvSpPr>
      <xdr:spPr>
        <a:xfrm flipV="1">
          <a:off x="5334000" y="3143250"/>
          <a:ext cx="533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38100</xdr:colOff>
      <xdr:row>31</xdr:row>
      <xdr:rowOff>85725</xdr:rowOff>
    </xdr:from>
    <xdr:to>
      <xdr:col>34</xdr:col>
      <xdr:colOff>76200</xdr:colOff>
      <xdr:row>31</xdr:row>
      <xdr:rowOff>85725</xdr:rowOff>
    </xdr:to>
    <xdr:sp>
      <xdr:nvSpPr>
        <xdr:cNvPr id="11" name="Line 11"/>
        <xdr:cNvSpPr>
          <a:spLocks/>
        </xdr:cNvSpPr>
      </xdr:nvSpPr>
      <xdr:spPr>
        <a:xfrm>
          <a:off x="8905875" y="70580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28575</xdr:colOff>
      <xdr:row>11</xdr:row>
      <xdr:rowOff>76200</xdr:rowOff>
    </xdr:from>
    <xdr:to>
      <xdr:col>34</xdr:col>
      <xdr:colOff>66675</xdr:colOff>
      <xdr:row>11</xdr:row>
      <xdr:rowOff>76200</xdr:rowOff>
    </xdr:to>
    <xdr:sp>
      <xdr:nvSpPr>
        <xdr:cNvPr id="12" name="Line 12"/>
        <xdr:cNvSpPr>
          <a:spLocks/>
        </xdr:cNvSpPr>
      </xdr:nvSpPr>
      <xdr:spPr>
        <a:xfrm>
          <a:off x="8896350" y="31337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66675</xdr:colOff>
      <xdr:row>21</xdr:row>
      <xdr:rowOff>152400</xdr:rowOff>
    </xdr:from>
    <xdr:to>
      <xdr:col>41</xdr:col>
      <xdr:colOff>66675</xdr:colOff>
      <xdr:row>44</xdr:row>
      <xdr:rowOff>123825</xdr:rowOff>
    </xdr:to>
    <xdr:sp>
      <xdr:nvSpPr>
        <xdr:cNvPr id="13" name="Line 13"/>
        <xdr:cNvSpPr>
          <a:spLocks/>
        </xdr:cNvSpPr>
      </xdr:nvSpPr>
      <xdr:spPr>
        <a:xfrm>
          <a:off x="10801350" y="5076825"/>
          <a:ext cx="0" cy="458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28575</xdr:colOff>
      <xdr:row>21</xdr:row>
      <xdr:rowOff>142875</xdr:rowOff>
    </xdr:from>
    <xdr:to>
      <xdr:col>41</xdr:col>
      <xdr:colOff>66675</xdr:colOff>
      <xdr:row>21</xdr:row>
      <xdr:rowOff>142875</xdr:rowOff>
    </xdr:to>
    <xdr:sp>
      <xdr:nvSpPr>
        <xdr:cNvPr id="14" name="Line 14"/>
        <xdr:cNvSpPr>
          <a:spLocks/>
        </xdr:cNvSpPr>
      </xdr:nvSpPr>
      <xdr:spPr>
        <a:xfrm>
          <a:off x="10515600" y="50673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28575</xdr:colOff>
      <xdr:row>44</xdr:row>
      <xdr:rowOff>114300</xdr:rowOff>
    </xdr:from>
    <xdr:to>
      <xdr:col>41</xdr:col>
      <xdr:colOff>66675</xdr:colOff>
      <xdr:row>44</xdr:row>
      <xdr:rowOff>114300</xdr:rowOff>
    </xdr:to>
    <xdr:sp>
      <xdr:nvSpPr>
        <xdr:cNvPr id="15" name="Line 15"/>
        <xdr:cNvSpPr>
          <a:spLocks/>
        </xdr:cNvSpPr>
      </xdr:nvSpPr>
      <xdr:spPr>
        <a:xfrm>
          <a:off x="10515600" y="96488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104775</xdr:colOff>
      <xdr:row>33</xdr:row>
      <xdr:rowOff>76200</xdr:rowOff>
    </xdr:from>
    <xdr:to>
      <xdr:col>43</xdr:col>
      <xdr:colOff>238125</xdr:colOff>
      <xdr:row>33</xdr:row>
      <xdr:rowOff>76200</xdr:rowOff>
    </xdr:to>
    <xdr:sp>
      <xdr:nvSpPr>
        <xdr:cNvPr id="16" name="Line 16"/>
        <xdr:cNvSpPr>
          <a:spLocks/>
        </xdr:cNvSpPr>
      </xdr:nvSpPr>
      <xdr:spPr>
        <a:xfrm>
          <a:off x="10839450" y="7400925"/>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0</xdr:row>
      <xdr:rowOff>0</xdr:rowOff>
    </xdr:from>
    <xdr:to>
      <xdr:col>8</xdr:col>
      <xdr:colOff>114300</xdr:colOff>
      <xdr:row>3</xdr:row>
      <xdr:rowOff>0</xdr:rowOff>
    </xdr:to>
    <xdr:pic>
      <xdr:nvPicPr>
        <xdr:cNvPr id="1" name="Picture 1"/>
        <xdr:cNvPicPr preferRelativeResize="1">
          <a:picLocks noChangeAspect="1"/>
        </xdr:cNvPicPr>
      </xdr:nvPicPr>
      <xdr:blipFill>
        <a:blip r:embed="rId1"/>
        <a:stretch>
          <a:fillRect/>
        </a:stretch>
      </xdr:blipFill>
      <xdr:spPr>
        <a:xfrm>
          <a:off x="3067050" y="0"/>
          <a:ext cx="56197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Φύλλο18"/>
  <dimension ref="A1:L399"/>
  <sheetViews>
    <sheetView tabSelected="1" view="pageBreakPreview" zoomScale="60" zoomScaleNormal="75" zoomScalePageLayoutView="0" workbookViewId="0" topLeftCell="A1">
      <selection activeCell="J24" sqref="J24"/>
    </sheetView>
  </sheetViews>
  <sheetFormatPr defaultColWidth="0" defaultRowHeight="12.75" zeroHeight="1"/>
  <cols>
    <col min="1" max="9" width="9.140625" style="0" customWidth="1"/>
    <col min="10" max="10" width="8.140625" style="0" customWidth="1"/>
    <col min="11" max="11" width="10.57421875" style="0" customWidth="1"/>
    <col min="12" max="12" width="0.2890625" style="33" customWidth="1"/>
    <col min="13" max="13" width="5.7109375" style="621" hidden="1" customWidth="1"/>
    <col min="14" max="254" width="8.8515625" style="621" hidden="1" customWidth="1"/>
    <col min="255" max="255" width="9.8515625" style="621" hidden="1" customWidth="1"/>
    <col min="256" max="16384" width="16.421875" style="621" hidden="1" customWidth="1"/>
  </cols>
  <sheetData>
    <row r="1" spans="1:11" ht="18.75" thickTop="1">
      <c r="A1" s="26"/>
      <c r="B1" s="25"/>
      <c r="C1" s="25"/>
      <c r="D1" s="25"/>
      <c r="E1" s="25"/>
      <c r="F1" s="25"/>
      <c r="G1" s="25"/>
      <c r="H1" s="25"/>
      <c r="I1" s="25"/>
      <c r="J1" s="25"/>
      <c r="K1" s="24"/>
    </row>
    <row r="2" spans="1:11" ht="22.5">
      <c r="A2" s="929" t="s">
        <v>375</v>
      </c>
      <c r="B2" s="925"/>
      <c r="C2" s="925"/>
      <c r="D2" s="925"/>
      <c r="E2" s="925"/>
      <c r="F2" s="925"/>
      <c r="G2" s="925"/>
      <c r="H2" s="925"/>
      <c r="I2" s="925"/>
      <c r="J2" s="925"/>
      <c r="K2" s="926"/>
    </row>
    <row r="3" spans="1:11" ht="22.5">
      <c r="A3" s="929" t="s">
        <v>737</v>
      </c>
      <c r="B3" s="925"/>
      <c r="C3" s="925"/>
      <c r="D3" s="925"/>
      <c r="E3" s="925"/>
      <c r="F3" s="925"/>
      <c r="G3" s="925"/>
      <c r="H3" s="925"/>
      <c r="I3" s="925"/>
      <c r="J3" s="925"/>
      <c r="K3" s="926"/>
    </row>
    <row r="4" spans="1:11" ht="22.5">
      <c r="A4" s="929" t="s">
        <v>738</v>
      </c>
      <c r="B4" s="925"/>
      <c r="C4" s="925"/>
      <c r="D4" s="925"/>
      <c r="E4" s="925"/>
      <c r="F4" s="925"/>
      <c r="G4" s="925"/>
      <c r="H4" s="925"/>
      <c r="I4" s="925"/>
      <c r="J4" s="925"/>
      <c r="K4" s="926"/>
    </row>
    <row r="5" spans="1:11" ht="22.5">
      <c r="A5" s="929" t="s">
        <v>743</v>
      </c>
      <c r="B5" s="925"/>
      <c r="C5" s="925"/>
      <c r="D5" s="925"/>
      <c r="E5" s="925"/>
      <c r="F5" s="925"/>
      <c r="G5" s="925"/>
      <c r="H5" s="925"/>
      <c r="I5" s="925"/>
      <c r="J5" s="925"/>
      <c r="K5" s="926"/>
    </row>
    <row r="6" spans="1:11" ht="12.75">
      <c r="A6" s="924" t="s">
        <v>744</v>
      </c>
      <c r="B6" s="925"/>
      <c r="C6" s="925"/>
      <c r="D6" s="925"/>
      <c r="E6" s="925"/>
      <c r="F6" s="925"/>
      <c r="G6" s="925"/>
      <c r="H6" s="925"/>
      <c r="I6" s="925"/>
      <c r="J6" s="925"/>
      <c r="K6" s="926"/>
    </row>
    <row r="7" spans="1:11" ht="21.75" customHeight="1">
      <c r="A7" s="927"/>
      <c r="B7" s="928"/>
      <c r="C7" s="928"/>
      <c r="D7" s="928"/>
      <c r="E7" s="928"/>
      <c r="F7" s="928"/>
      <c r="G7" s="928"/>
      <c r="H7" s="928"/>
      <c r="I7" s="928"/>
      <c r="J7" s="928"/>
      <c r="K7" s="906"/>
    </row>
    <row r="8" spans="1:11" ht="12.75">
      <c r="A8" s="927"/>
      <c r="B8" s="928"/>
      <c r="C8" s="928"/>
      <c r="D8" s="928"/>
      <c r="E8" s="928"/>
      <c r="F8" s="928"/>
      <c r="G8" s="928"/>
      <c r="H8" s="928"/>
      <c r="I8" s="928"/>
      <c r="J8" s="928"/>
      <c r="K8" s="906"/>
    </row>
    <row r="9" spans="1:11" ht="19.5">
      <c r="A9" s="23"/>
      <c r="B9" s="22"/>
      <c r="C9" s="22"/>
      <c r="D9" s="22"/>
      <c r="E9" s="22"/>
      <c r="F9" s="22"/>
      <c r="G9" s="22"/>
      <c r="H9" s="22"/>
      <c r="I9" s="22"/>
      <c r="J9" s="20"/>
      <c r="K9" s="19"/>
    </row>
    <row r="10" spans="1:11" ht="19.5">
      <c r="A10" s="23"/>
      <c r="B10" s="930" t="s">
        <v>630</v>
      </c>
      <c r="C10" s="930"/>
      <c r="D10" s="930"/>
      <c r="E10" s="930"/>
      <c r="F10" s="930"/>
      <c r="G10" s="930"/>
      <c r="H10" s="930"/>
      <c r="I10" s="930"/>
      <c r="J10" s="930"/>
      <c r="K10" s="19"/>
    </row>
    <row r="11" spans="1:11" ht="18">
      <c r="A11" s="21"/>
      <c r="B11" s="20"/>
      <c r="C11" s="20"/>
      <c r="D11" s="20"/>
      <c r="E11" s="20"/>
      <c r="F11" s="20"/>
      <c r="G11" s="20"/>
      <c r="H11" s="20"/>
      <c r="I11" s="20"/>
      <c r="J11" s="20"/>
      <c r="K11" s="19"/>
    </row>
    <row r="12" spans="1:11" ht="18.75" thickBot="1">
      <c r="A12" s="21"/>
      <c r="B12" s="20"/>
      <c r="C12" s="20"/>
      <c r="D12" s="20"/>
      <c r="E12" s="20"/>
      <c r="F12" s="20"/>
      <c r="G12" s="20"/>
      <c r="H12" s="20"/>
      <c r="I12" s="20"/>
      <c r="J12" s="20"/>
      <c r="K12" s="19"/>
    </row>
    <row r="13" spans="1:11" ht="18.75" thickTop="1">
      <c r="A13" s="907"/>
      <c r="B13" s="908"/>
      <c r="C13" s="908"/>
      <c r="D13" s="908"/>
      <c r="E13" s="908"/>
      <c r="F13" s="908"/>
      <c r="G13" s="908"/>
      <c r="H13" s="908"/>
      <c r="I13" s="908"/>
      <c r="J13" s="908"/>
      <c r="K13" s="909"/>
    </row>
    <row r="14" spans="1:11" ht="19.5">
      <c r="A14" s="910"/>
      <c r="B14" s="911"/>
      <c r="C14" s="911"/>
      <c r="D14" s="911"/>
      <c r="E14" s="911"/>
      <c r="F14" s="911"/>
      <c r="G14" s="911"/>
      <c r="H14" s="911"/>
      <c r="I14" s="911"/>
      <c r="J14" s="911"/>
      <c r="K14" s="912"/>
    </row>
    <row r="15" spans="1:11" ht="34.5">
      <c r="A15" s="913" t="s">
        <v>151</v>
      </c>
      <c r="B15" s="914"/>
      <c r="C15" s="914"/>
      <c r="D15" s="914"/>
      <c r="E15" s="914"/>
      <c r="F15" s="914"/>
      <c r="G15" s="914"/>
      <c r="H15" s="914"/>
      <c r="I15" s="914"/>
      <c r="J15" s="914"/>
      <c r="K15" s="915"/>
    </row>
    <row r="16" spans="1:11" ht="22.5">
      <c r="A16" s="919" t="s">
        <v>376</v>
      </c>
      <c r="B16" s="920"/>
      <c r="C16" s="920"/>
      <c r="D16" s="920"/>
      <c r="E16" s="920"/>
      <c r="F16" s="920"/>
      <c r="G16" s="920"/>
      <c r="H16" s="920"/>
      <c r="I16" s="920"/>
      <c r="J16" s="920"/>
      <c r="K16" s="921"/>
    </row>
    <row r="17" spans="1:11" ht="22.5">
      <c r="A17" s="919" t="s">
        <v>377</v>
      </c>
      <c r="B17" s="920"/>
      <c r="C17" s="920"/>
      <c r="D17" s="920"/>
      <c r="E17" s="920"/>
      <c r="F17" s="920"/>
      <c r="G17" s="920"/>
      <c r="H17" s="920"/>
      <c r="I17" s="920"/>
      <c r="J17" s="920"/>
      <c r="K17" s="921"/>
    </row>
    <row r="18" spans="1:11" ht="22.5">
      <c r="A18" s="919" t="s">
        <v>152</v>
      </c>
      <c r="B18" s="920"/>
      <c r="C18" s="920"/>
      <c r="D18" s="920"/>
      <c r="E18" s="920"/>
      <c r="F18" s="920"/>
      <c r="G18" s="920"/>
      <c r="H18" s="920"/>
      <c r="I18" s="920"/>
      <c r="J18" s="920"/>
      <c r="K18" s="921"/>
    </row>
    <row r="19" spans="1:11" ht="22.5">
      <c r="A19" s="27"/>
      <c r="B19" s="28"/>
      <c r="C19" s="28"/>
      <c r="D19" s="28"/>
      <c r="E19" s="28"/>
      <c r="F19" s="28"/>
      <c r="G19" s="28"/>
      <c r="H19" s="28"/>
      <c r="I19" s="28"/>
      <c r="J19" s="28"/>
      <c r="K19" s="29"/>
    </row>
    <row r="20" spans="1:11" ht="18.75" thickBot="1">
      <c r="A20" s="30"/>
      <c r="B20" s="31"/>
      <c r="C20" s="31"/>
      <c r="D20" s="31"/>
      <c r="E20" s="31"/>
      <c r="F20" s="31"/>
      <c r="G20" s="31"/>
      <c r="H20" s="31"/>
      <c r="I20" s="31"/>
      <c r="J20" s="31"/>
      <c r="K20" s="32"/>
    </row>
    <row r="21" spans="1:11" ht="18.75" thickTop="1">
      <c r="A21" s="21"/>
      <c r="B21" s="20"/>
      <c r="C21" s="20"/>
      <c r="D21" s="20"/>
      <c r="E21" s="20"/>
      <c r="F21" s="20"/>
      <c r="G21" s="20"/>
      <c r="H21" s="20"/>
      <c r="I21" s="20"/>
      <c r="J21" s="20"/>
      <c r="K21" s="19"/>
    </row>
    <row r="22" spans="1:11" ht="18">
      <c r="A22" s="21"/>
      <c r="B22" s="20"/>
      <c r="C22" s="20"/>
      <c r="D22" s="20"/>
      <c r="E22" s="20"/>
      <c r="F22" s="20"/>
      <c r="G22" s="20"/>
      <c r="H22" s="20"/>
      <c r="I22" s="20"/>
      <c r="J22" s="20"/>
      <c r="K22" s="19"/>
    </row>
    <row r="23" spans="1:11" ht="18">
      <c r="A23" s="21"/>
      <c r="B23" s="20"/>
      <c r="C23" s="20"/>
      <c r="D23" s="20"/>
      <c r="E23" s="20"/>
      <c r="F23" s="20"/>
      <c r="G23" s="20"/>
      <c r="H23" s="20"/>
      <c r="I23" s="20"/>
      <c r="J23" s="20"/>
      <c r="K23" s="19"/>
    </row>
    <row r="24" spans="1:11" ht="18">
      <c r="A24" s="21"/>
      <c r="B24" s="20"/>
      <c r="C24" s="20"/>
      <c r="D24" s="20"/>
      <c r="E24" s="20"/>
      <c r="F24" s="20"/>
      <c r="G24" s="20"/>
      <c r="H24" s="20"/>
      <c r="I24" s="20"/>
      <c r="J24" s="20"/>
      <c r="K24" s="19"/>
    </row>
    <row r="25" spans="1:11" ht="18">
      <c r="A25" s="21"/>
      <c r="B25" s="20"/>
      <c r="C25" s="20"/>
      <c r="D25" s="20"/>
      <c r="E25" s="20"/>
      <c r="F25" s="20"/>
      <c r="G25" s="20"/>
      <c r="H25" s="20"/>
      <c r="I25" s="20"/>
      <c r="J25" s="20"/>
      <c r="K25" s="19"/>
    </row>
    <row r="26" spans="1:11" ht="18">
      <c r="A26" s="21"/>
      <c r="B26" s="20"/>
      <c r="C26" s="20"/>
      <c r="D26" s="20"/>
      <c r="E26" s="20"/>
      <c r="F26" s="20"/>
      <c r="G26" s="20"/>
      <c r="H26" s="20"/>
      <c r="I26" s="20"/>
      <c r="J26" s="20"/>
      <c r="K26" s="19"/>
    </row>
    <row r="27" spans="1:11" ht="18">
      <c r="A27" s="21"/>
      <c r="B27" s="20"/>
      <c r="C27" s="20"/>
      <c r="D27" s="20"/>
      <c r="E27" s="20"/>
      <c r="F27" s="20"/>
      <c r="G27" s="20"/>
      <c r="H27" s="20"/>
      <c r="I27" s="20"/>
      <c r="J27" s="20"/>
      <c r="K27" s="19"/>
    </row>
    <row r="28" spans="1:11" ht="18">
      <c r="A28" s="21"/>
      <c r="B28" s="20"/>
      <c r="C28" s="20"/>
      <c r="D28" s="20"/>
      <c r="E28" s="20"/>
      <c r="F28" s="20"/>
      <c r="G28" s="20"/>
      <c r="H28" s="20"/>
      <c r="I28" s="20"/>
      <c r="J28" s="20"/>
      <c r="K28" s="19"/>
    </row>
    <row r="29" spans="1:11" ht="18">
      <c r="A29" s="21"/>
      <c r="B29" s="20"/>
      <c r="C29" s="20"/>
      <c r="D29" s="20"/>
      <c r="E29" s="20"/>
      <c r="F29" s="20"/>
      <c r="G29" s="20"/>
      <c r="H29" s="20"/>
      <c r="I29" s="20"/>
      <c r="J29" s="20"/>
      <c r="K29" s="19"/>
    </row>
    <row r="30" spans="1:11" ht="18">
      <c r="A30" s="21"/>
      <c r="B30" s="20"/>
      <c r="C30" s="20"/>
      <c r="D30" s="20"/>
      <c r="E30" s="20"/>
      <c r="F30" s="20"/>
      <c r="G30" s="20"/>
      <c r="H30" s="20"/>
      <c r="I30" s="20"/>
      <c r="J30" s="20"/>
      <c r="K30" s="19"/>
    </row>
    <row r="31" spans="1:11" ht="18">
      <c r="A31" s="21"/>
      <c r="B31" s="20"/>
      <c r="C31" s="20"/>
      <c r="D31" s="20"/>
      <c r="E31" s="20"/>
      <c r="F31" s="20"/>
      <c r="G31" s="20"/>
      <c r="H31" s="20"/>
      <c r="I31" s="20"/>
      <c r="J31" s="20"/>
      <c r="K31" s="19"/>
    </row>
    <row r="32" spans="1:11" ht="18">
      <c r="A32" s="21"/>
      <c r="B32" s="20"/>
      <c r="C32" s="20"/>
      <c r="D32" s="20"/>
      <c r="E32" s="20"/>
      <c r="F32" s="20"/>
      <c r="G32" s="20"/>
      <c r="H32" s="20"/>
      <c r="I32" s="20"/>
      <c r="J32" s="20"/>
      <c r="K32" s="19"/>
    </row>
    <row r="33" spans="1:11" ht="18.75" thickBot="1">
      <c r="A33" s="21"/>
      <c r="B33" s="20"/>
      <c r="C33" s="20"/>
      <c r="D33" s="20"/>
      <c r="E33" s="20"/>
      <c r="F33" s="20"/>
      <c r="G33" s="20"/>
      <c r="H33" s="20"/>
      <c r="I33" s="20"/>
      <c r="J33" s="20"/>
      <c r="K33" s="19"/>
    </row>
    <row r="34" spans="1:11" ht="18.75" thickTop="1">
      <c r="A34" s="21"/>
      <c r="B34" s="20"/>
      <c r="C34" s="20"/>
      <c r="D34" s="922" t="s">
        <v>736</v>
      </c>
      <c r="E34" s="908"/>
      <c r="F34" s="908"/>
      <c r="G34" s="908"/>
      <c r="H34" s="923"/>
      <c r="I34" s="20"/>
      <c r="J34" s="20"/>
      <c r="K34" s="19"/>
    </row>
    <row r="35" spans="1:11" ht="18.75" thickBot="1">
      <c r="A35" s="21"/>
      <c r="B35" s="20"/>
      <c r="C35" s="20"/>
      <c r="D35" s="916" t="s">
        <v>750</v>
      </c>
      <c r="E35" s="917"/>
      <c r="F35" s="917"/>
      <c r="G35" s="917"/>
      <c r="H35" s="918"/>
      <c r="I35" s="20"/>
      <c r="J35" s="20"/>
      <c r="K35" s="19"/>
    </row>
    <row r="36" spans="1:11" ht="18.75" thickTop="1">
      <c r="A36" s="21"/>
      <c r="B36" s="20"/>
      <c r="C36" s="20"/>
      <c r="D36" s="20"/>
      <c r="E36" s="20"/>
      <c r="F36" s="20"/>
      <c r="G36" s="20"/>
      <c r="H36" s="20"/>
      <c r="I36" s="20"/>
      <c r="J36" s="20"/>
      <c r="K36" s="19"/>
    </row>
    <row r="37" spans="1:11" ht="18">
      <c r="A37" s="21"/>
      <c r="B37" s="20"/>
      <c r="C37" s="20"/>
      <c r="D37" s="20"/>
      <c r="E37" s="20"/>
      <c r="F37" s="20"/>
      <c r="G37" s="20"/>
      <c r="H37" s="20"/>
      <c r="I37" s="20"/>
      <c r="J37" s="20"/>
      <c r="K37" s="19"/>
    </row>
    <row r="38" spans="1:11" ht="18">
      <c r="A38" s="21"/>
      <c r="B38" s="20"/>
      <c r="C38" s="20"/>
      <c r="D38" s="20"/>
      <c r="E38" s="20"/>
      <c r="F38" s="20"/>
      <c r="G38" s="20"/>
      <c r="H38" s="20"/>
      <c r="I38" s="20"/>
      <c r="J38" s="20"/>
      <c r="K38" s="19"/>
    </row>
    <row r="39" spans="1:11" ht="18">
      <c r="A39" s="21"/>
      <c r="B39" s="20"/>
      <c r="C39" s="20"/>
      <c r="D39" s="20"/>
      <c r="E39" s="20"/>
      <c r="F39" s="20"/>
      <c r="G39" s="20"/>
      <c r="H39" s="20"/>
      <c r="I39" s="20"/>
      <c r="J39" s="20"/>
      <c r="K39" s="19"/>
    </row>
    <row r="40" spans="1:11" ht="18">
      <c r="A40" s="21"/>
      <c r="B40" s="20"/>
      <c r="C40" s="20"/>
      <c r="D40" s="20"/>
      <c r="E40" s="20"/>
      <c r="F40" s="20"/>
      <c r="G40" s="20"/>
      <c r="H40" s="20"/>
      <c r="I40" s="20"/>
      <c r="J40" s="20"/>
      <c r="K40" s="19"/>
    </row>
    <row r="41" spans="1:11" ht="18">
      <c r="A41" s="21"/>
      <c r="B41" s="20"/>
      <c r="C41" s="20"/>
      <c r="D41" s="20"/>
      <c r="E41" s="20"/>
      <c r="F41" s="20"/>
      <c r="G41" s="20"/>
      <c r="H41" s="20"/>
      <c r="I41" s="20"/>
      <c r="J41" s="20"/>
      <c r="K41" s="19"/>
    </row>
    <row r="42" spans="1:11" ht="18" customHeight="1" thickBot="1">
      <c r="A42" s="904"/>
      <c r="B42" s="905"/>
      <c r="C42" s="905"/>
      <c r="D42" s="905"/>
      <c r="E42" s="905"/>
      <c r="F42" s="905"/>
      <c r="G42" s="905"/>
      <c r="H42" s="905"/>
      <c r="I42" s="905"/>
      <c r="J42" s="905"/>
      <c r="K42" s="906"/>
    </row>
    <row r="43" spans="1:12" ht="0.75" customHeight="1" thickTop="1">
      <c r="A43" s="622"/>
      <c r="B43" s="622"/>
      <c r="C43" s="622"/>
      <c r="D43" s="622"/>
      <c r="E43" s="622"/>
      <c r="F43" s="622"/>
      <c r="G43" s="622"/>
      <c r="H43" s="622"/>
      <c r="I43" s="622"/>
      <c r="J43" s="622"/>
      <c r="K43" s="622"/>
      <c r="L43" s="622"/>
    </row>
    <row r="44" spans="1:11" ht="18" customHeight="1" hidden="1">
      <c r="A44" s="33"/>
      <c r="B44" s="33"/>
      <c r="C44" s="33"/>
      <c r="D44" s="33"/>
      <c r="E44" s="33"/>
      <c r="F44" s="33"/>
      <c r="G44" s="33"/>
      <c r="H44" s="33"/>
      <c r="I44" s="33"/>
      <c r="J44" s="33"/>
      <c r="K44" s="33"/>
    </row>
    <row r="45" spans="1:11" ht="18" customHeight="1" hidden="1">
      <c r="A45" s="33"/>
      <c r="B45" s="33"/>
      <c r="C45" s="33"/>
      <c r="D45" s="33"/>
      <c r="E45" s="33"/>
      <c r="F45" s="33"/>
      <c r="G45" s="33"/>
      <c r="H45" s="33"/>
      <c r="I45" s="33"/>
      <c r="J45" s="33"/>
      <c r="K45" s="33"/>
    </row>
    <row r="46" spans="1:11" ht="12.75" hidden="1">
      <c r="A46" s="33"/>
      <c r="B46" s="33"/>
      <c r="C46" s="33"/>
      <c r="D46" s="33"/>
      <c r="E46" s="33"/>
      <c r="F46" s="33"/>
      <c r="G46" s="33"/>
      <c r="H46" s="33"/>
      <c r="I46" s="33"/>
      <c r="J46" s="33"/>
      <c r="K46" s="33"/>
    </row>
    <row r="47" spans="1:11" ht="12.75" hidden="1">
      <c r="A47" s="33"/>
      <c r="B47" s="33"/>
      <c r="C47" s="33"/>
      <c r="D47" s="33"/>
      <c r="E47" s="33"/>
      <c r="F47" s="33"/>
      <c r="G47" s="33"/>
      <c r="H47" s="33"/>
      <c r="I47" s="33"/>
      <c r="J47" s="33"/>
      <c r="K47" s="33"/>
    </row>
    <row r="48" spans="1:11" ht="12.75" hidden="1">
      <c r="A48" s="33"/>
      <c r="B48" s="33"/>
      <c r="C48" s="33"/>
      <c r="D48" s="33"/>
      <c r="E48" s="33"/>
      <c r="F48" s="33"/>
      <c r="G48" s="33"/>
      <c r="H48" s="33"/>
      <c r="I48" s="33"/>
      <c r="J48" s="33"/>
      <c r="K48" s="33"/>
    </row>
    <row r="49" spans="1:11" ht="12.75" hidden="1">
      <c r="A49" s="33"/>
      <c r="B49" s="33"/>
      <c r="C49" s="33"/>
      <c r="D49" s="33"/>
      <c r="E49" s="33"/>
      <c r="F49" s="33"/>
      <c r="G49" s="33"/>
      <c r="H49" s="33"/>
      <c r="I49" s="33"/>
      <c r="J49" s="33"/>
      <c r="K49" s="33"/>
    </row>
    <row r="50" spans="1:11" ht="12.75" hidden="1">
      <c r="A50" s="33"/>
      <c r="B50" s="33"/>
      <c r="C50" s="33"/>
      <c r="D50" s="33"/>
      <c r="E50" s="33"/>
      <c r="F50" s="33"/>
      <c r="G50" s="33"/>
      <c r="H50" s="33"/>
      <c r="I50" s="33"/>
      <c r="J50" s="33"/>
      <c r="K50" s="33"/>
    </row>
    <row r="51" spans="1:11" ht="12.75" hidden="1">
      <c r="A51" s="33"/>
      <c r="B51" s="33"/>
      <c r="C51" s="33"/>
      <c r="D51" s="33"/>
      <c r="E51" s="33"/>
      <c r="F51" s="33"/>
      <c r="G51" s="33"/>
      <c r="H51" s="33"/>
      <c r="I51" s="33"/>
      <c r="J51" s="33"/>
      <c r="K51" s="33"/>
    </row>
    <row r="52" spans="1:11" ht="12.75" hidden="1">
      <c r="A52" s="33"/>
      <c r="B52" s="33"/>
      <c r="C52" s="33"/>
      <c r="D52" s="33"/>
      <c r="E52" s="33"/>
      <c r="F52" s="33"/>
      <c r="G52" s="33"/>
      <c r="H52" s="33"/>
      <c r="I52" s="33"/>
      <c r="J52" s="33"/>
      <c r="K52" s="33"/>
    </row>
    <row r="53" spans="1:11" ht="12.75" hidden="1">
      <c r="A53" s="33"/>
      <c r="B53" s="33"/>
      <c r="C53" s="33"/>
      <c r="D53" s="33"/>
      <c r="E53" s="33"/>
      <c r="F53" s="33"/>
      <c r="G53" s="33"/>
      <c r="H53" s="33"/>
      <c r="I53" s="33"/>
      <c r="J53" s="33"/>
      <c r="K53" s="33"/>
    </row>
    <row r="54" spans="1:11" ht="12.75" hidden="1">
      <c r="A54" s="33"/>
      <c r="B54" s="33"/>
      <c r="C54" s="33"/>
      <c r="D54" s="33"/>
      <c r="E54" s="33"/>
      <c r="F54" s="33"/>
      <c r="G54" s="33"/>
      <c r="H54" s="33"/>
      <c r="I54" s="33"/>
      <c r="J54" s="33"/>
      <c r="K54" s="33"/>
    </row>
    <row r="55" spans="1:11" ht="12.75" hidden="1">
      <c r="A55" s="33"/>
      <c r="B55" s="33"/>
      <c r="C55" s="33"/>
      <c r="D55" s="33"/>
      <c r="E55" s="33"/>
      <c r="F55" s="33"/>
      <c r="G55" s="33"/>
      <c r="H55" s="33"/>
      <c r="I55" s="33"/>
      <c r="J55" s="33"/>
      <c r="K55" s="33"/>
    </row>
    <row r="56" spans="1:11" ht="12.75" hidden="1">
      <c r="A56" s="33"/>
      <c r="B56" s="33"/>
      <c r="C56" s="33"/>
      <c r="D56" s="33"/>
      <c r="E56" s="33"/>
      <c r="F56" s="33"/>
      <c r="G56" s="33"/>
      <c r="H56" s="33"/>
      <c r="I56" s="33"/>
      <c r="J56" s="33"/>
      <c r="K56" s="33"/>
    </row>
    <row r="57" spans="1:11" ht="12.75" hidden="1">
      <c r="A57" s="33"/>
      <c r="B57" s="33"/>
      <c r="C57" s="33"/>
      <c r="D57" s="33"/>
      <c r="E57" s="33"/>
      <c r="F57" s="33"/>
      <c r="G57" s="33"/>
      <c r="H57" s="33"/>
      <c r="I57" s="33"/>
      <c r="J57" s="33"/>
      <c r="K57" s="33"/>
    </row>
    <row r="58" spans="1:11" ht="12.75" hidden="1">
      <c r="A58" s="33"/>
      <c r="B58" s="33"/>
      <c r="C58" s="33"/>
      <c r="D58" s="33"/>
      <c r="E58" s="33"/>
      <c r="F58" s="33"/>
      <c r="G58" s="33"/>
      <c r="H58" s="33"/>
      <c r="I58" s="33"/>
      <c r="J58" s="33"/>
      <c r="K58" s="33"/>
    </row>
    <row r="59" spans="1:11" ht="12.75" hidden="1">
      <c r="A59" s="33"/>
      <c r="B59" s="33"/>
      <c r="C59" s="33"/>
      <c r="D59" s="33"/>
      <c r="E59" s="33"/>
      <c r="F59" s="33"/>
      <c r="G59" s="33"/>
      <c r="H59" s="33"/>
      <c r="I59" s="33"/>
      <c r="J59" s="33"/>
      <c r="K59" s="33"/>
    </row>
    <row r="60" spans="1:11" ht="12.75" hidden="1">
      <c r="A60" s="33"/>
      <c r="B60" s="33"/>
      <c r="C60" s="33"/>
      <c r="D60" s="33"/>
      <c r="E60" s="33"/>
      <c r="F60" s="33"/>
      <c r="G60" s="33"/>
      <c r="H60" s="33"/>
      <c r="I60" s="33"/>
      <c r="J60" s="33"/>
      <c r="K60" s="33"/>
    </row>
    <row r="61" spans="1:11" ht="12.75" hidden="1">
      <c r="A61" s="33"/>
      <c r="B61" s="33"/>
      <c r="C61" s="33"/>
      <c r="D61" s="33"/>
      <c r="E61" s="33"/>
      <c r="F61" s="33"/>
      <c r="G61" s="33"/>
      <c r="H61" s="33"/>
      <c r="I61" s="33"/>
      <c r="J61" s="33"/>
      <c r="K61" s="33"/>
    </row>
    <row r="62" spans="1:11" ht="12.75" hidden="1">
      <c r="A62" s="33"/>
      <c r="B62" s="33"/>
      <c r="C62" s="33"/>
      <c r="D62" s="33"/>
      <c r="E62" s="33"/>
      <c r="F62" s="33"/>
      <c r="G62" s="33"/>
      <c r="H62" s="33"/>
      <c r="I62" s="33"/>
      <c r="J62" s="33"/>
      <c r="K62" s="33"/>
    </row>
    <row r="63" spans="1:11" ht="12.75" hidden="1">
      <c r="A63" s="33"/>
      <c r="B63" s="33"/>
      <c r="C63" s="33"/>
      <c r="D63" s="33"/>
      <c r="E63" s="33"/>
      <c r="F63" s="33"/>
      <c r="G63" s="33"/>
      <c r="H63" s="33"/>
      <c r="I63" s="33"/>
      <c r="J63" s="33"/>
      <c r="K63" s="33"/>
    </row>
    <row r="64" spans="1:11" ht="12.75" hidden="1">
      <c r="A64" s="33"/>
      <c r="B64" s="33"/>
      <c r="C64" s="33"/>
      <c r="D64" s="33"/>
      <c r="E64" s="33"/>
      <c r="F64" s="33"/>
      <c r="G64" s="33"/>
      <c r="H64" s="33"/>
      <c r="I64" s="33"/>
      <c r="J64" s="33"/>
      <c r="K64" s="33"/>
    </row>
    <row r="65" spans="1:11" ht="12.75" hidden="1">
      <c r="A65" s="33"/>
      <c r="B65" s="33"/>
      <c r="C65" s="33"/>
      <c r="D65" s="33"/>
      <c r="E65" s="33"/>
      <c r="F65" s="33"/>
      <c r="G65" s="33"/>
      <c r="H65" s="33"/>
      <c r="I65" s="33"/>
      <c r="J65" s="33"/>
      <c r="K65" s="33"/>
    </row>
    <row r="66" spans="1:11" ht="12.75" hidden="1">
      <c r="A66" s="33"/>
      <c r="B66" s="33"/>
      <c r="C66" s="33"/>
      <c r="D66" s="33"/>
      <c r="E66" s="33"/>
      <c r="F66" s="33"/>
      <c r="G66" s="33"/>
      <c r="H66" s="33"/>
      <c r="I66" s="33"/>
      <c r="J66" s="33"/>
      <c r="K66" s="33"/>
    </row>
    <row r="67" spans="1:11" ht="12.75" hidden="1">
      <c r="A67" s="33"/>
      <c r="B67" s="33"/>
      <c r="C67" s="33"/>
      <c r="D67" s="33"/>
      <c r="E67" s="33"/>
      <c r="F67" s="33"/>
      <c r="G67" s="33"/>
      <c r="H67" s="33"/>
      <c r="I67" s="33"/>
      <c r="J67" s="33"/>
      <c r="K67" s="33"/>
    </row>
    <row r="68" spans="1:11" ht="12.75" hidden="1">
      <c r="A68" s="33"/>
      <c r="B68" s="33"/>
      <c r="C68" s="33"/>
      <c r="D68" s="33"/>
      <c r="E68" s="33"/>
      <c r="F68" s="33"/>
      <c r="G68" s="33"/>
      <c r="H68" s="33"/>
      <c r="I68" s="33"/>
      <c r="J68" s="33"/>
      <c r="K68" s="33"/>
    </row>
    <row r="69" spans="1:11" ht="12.75" hidden="1">
      <c r="A69" s="33"/>
      <c r="B69" s="33"/>
      <c r="C69" s="33"/>
      <c r="D69" s="33"/>
      <c r="E69" s="33"/>
      <c r="F69" s="33"/>
      <c r="G69" s="33"/>
      <c r="H69" s="33"/>
      <c r="I69" s="33"/>
      <c r="J69" s="33"/>
      <c r="K69" s="33"/>
    </row>
    <row r="70" spans="1:11" ht="12.75" hidden="1">
      <c r="A70" s="33"/>
      <c r="B70" s="33"/>
      <c r="C70" s="33"/>
      <c r="D70" s="33"/>
      <c r="E70" s="33"/>
      <c r="F70" s="33"/>
      <c r="G70" s="33"/>
      <c r="H70" s="33"/>
      <c r="I70" s="33"/>
      <c r="J70" s="33"/>
      <c r="K70" s="33"/>
    </row>
    <row r="71" spans="1:11" ht="12.75" hidden="1">
      <c r="A71" s="33"/>
      <c r="B71" s="33"/>
      <c r="C71" s="33"/>
      <c r="D71" s="33"/>
      <c r="E71" s="33"/>
      <c r="F71" s="33"/>
      <c r="G71" s="33"/>
      <c r="H71" s="33"/>
      <c r="I71" s="33"/>
      <c r="J71" s="33"/>
      <c r="K71" s="33"/>
    </row>
    <row r="72" spans="1:11" ht="12.75" hidden="1">
      <c r="A72" s="33"/>
      <c r="B72" s="33"/>
      <c r="C72" s="33"/>
      <c r="D72" s="33"/>
      <c r="E72" s="33"/>
      <c r="F72" s="33"/>
      <c r="G72" s="33"/>
      <c r="H72" s="33"/>
      <c r="I72" s="33"/>
      <c r="J72" s="33"/>
      <c r="K72" s="33"/>
    </row>
    <row r="73" spans="1:11" ht="12.75" hidden="1">
      <c r="A73" s="33"/>
      <c r="B73" s="33"/>
      <c r="C73" s="33"/>
      <c r="D73" s="33"/>
      <c r="E73" s="33"/>
      <c r="F73" s="33"/>
      <c r="G73" s="33"/>
      <c r="H73" s="33"/>
      <c r="I73" s="33"/>
      <c r="J73" s="33"/>
      <c r="K73" s="33"/>
    </row>
    <row r="74" spans="1:11" ht="12.75" hidden="1">
      <c r="A74" s="33"/>
      <c r="B74" s="33"/>
      <c r="C74" s="33"/>
      <c r="D74" s="33"/>
      <c r="E74" s="33"/>
      <c r="F74" s="33"/>
      <c r="G74" s="33"/>
      <c r="H74" s="33"/>
      <c r="I74" s="33"/>
      <c r="J74" s="33"/>
      <c r="K74" s="33"/>
    </row>
    <row r="75" spans="1:11" ht="12.75" hidden="1">
      <c r="A75" s="33"/>
      <c r="B75" s="33"/>
      <c r="C75" s="33"/>
      <c r="D75" s="33"/>
      <c r="E75" s="33"/>
      <c r="F75" s="33"/>
      <c r="G75" s="33"/>
      <c r="H75" s="33"/>
      <c r="I75" s="33"/>
      <c r="J75" s="33"/>
      <c r="K75" s="33"/>
    </row>
    <row r="76" spans="1:11" ht="12.75" hidden="1">
      <c r="A76" s="33"/>
      <c r="B76" s="33"/>
      <c r="C76" s="33"/>
      <c r="D76" s="33"/>
      <c r="E76" s="33"/>
      <c r="F76" s="33"/>
      <c r="G76" s="33"/>
      <c r="H76" s="33"/>
      <c r="I76" s="33"/>
      <c r="J76" s="33"/>
      <c r="K76" s="33"/>
    </row>
    <row r="77" spans="1:11" ht="12.75" hidden="1">
      <c r="A77" s="33"/>
      <c r="B77" s="33"/>
      <c r="C77" s="33"/>
      <c r="D77" s="33"/>
      <c r="E77" s="33"/>
      <c r="F77" s="33"/>
      <c r="G77" s="33"/>
      <c r="H77" s="33"/>
      <c r="I77" s="33"/>
      <c r="J77" s="33"/>
      <c r="K77" s="33"/>
    </row>
    <row r="78" spans="1:11" ht="12.75" hidden="1">
      <c r="A78" s="33"/>
      <c r="B78" s="33"/>
      <c r="C78" s="33"/>
      <c r="D78" s="33"/>
      <c r="E78" s="33"/>
      <c r="F78" s="33"/>
      <c r="G78" s="33"/>
      <c r="H78" s="33"/>
      <c r="I78" s="33"/>
      <c r="J78" s="33"/>
      <c r="K78" s="33"/>
    </row>
    <row r="79" spans="1:11" ht="12.75" hidden="1">
      <c r="A79" s="33"/>
      <c r="B79" s="33"/>
      <c r="C79" s="33"/>
      <c r="D79" s="33"/>
      <c r="E79" s="33"/>
      <c r="F79" s="33"/>
      <c r="G79" s="33"/>
      <c r="H79" s="33"/>
      <c r="I79" s="33"/>
      <c r="J79" s="33"/>
      <c r="K79" s="33"/>
    </row>
    <row r="80" spans="1:11" ht="12.75" hidden="1">
      <c r="A80" s="33"/>
      <c r="B80" s="33"/>
      <c r="C80" s="33"/>
      <c r="D80" s="33"/>
      <c r="E80" s="33"/>
      <c r="F80" s="33"/>
      <c r="G80" s="33"/>
      <c r="H80" s="33"/>
      <c r="I80" s="33"/>
      <c r="J80" s="33"/>
      <c r="K80" s="33"/>
    </row>
    <row r="81" spans="1:11" ht="12.75" hidden="1">
      <c r="A81" s="33"/>
      <c r="B81" s="33"/>
      <c r="C81" s="33"/>
      <c r="D81" s="33"/>
      <c r="E81" s="33"/>
      <c r="F81" s="33"/>
      <c r="G81" s="33"/>
      <c r="H81" s="33"/>
      <c r="I81" s="33"/>
      <c r="J81" s="33"/>
      <c r="K81" s="33"/>
    </row>
    <row r="82" spans="1:11" ht="12.75" hidden="1">
      <c r="A82" s="33"/>
      <c r="B82" s="33"/>
      <c r="C82" s="33"/>
      <c r="D82" s="33"/>
      <c r="E82" s="33"/>
      <c r="F82" s="33"/>
      <c r="G82" s="33"/>
      <c r="H82" s="33"/>
      <c r="I82" s="33"/>
      <c r="J82" s="33"/>
      <c r="K82" s="33"/>
    </row>
    <row r="83" spans="1:11" ht="12.75" hidden="1">
      <c r="A83" s="33"/>
      <c r="B83" s="33"/>
      <c r="C83" s="33"/>
      <c r="D83" s="33"/>
      <c r="E83" s="33"/>
      <c r="F83" s="33"/>
      <c r="G83" s="33"/>
      <c r="H83" s="33"/>
      <c r="I83" s="33"/>
      <c r="J83" s="33"/>
      <c r="K83" s="33"/>
    </row>
    <row r="84" spans="1:11" ht="12.75" hidden="1">
      <c r="A84" s="33"/>
      <c r="B84" s="33"/>
      <c r="C84" s="33"/>
      <c r="D84" s="33"/>
      <c r="E84" s="33"/>
      <c r="F84" s="33"/>
      <c r="G84" s="33"/>
      <c r="H84" s="33"/>
      <c r="I84" s="33"/>
      <c r="J84" s="33"/>
      <c r="K84" s="33"/>
    </row>
    <row r="85" spans="1:11" ht="12.75" hidden="1">
      <c r="A85" s="33"/>
      <c r="B85" s="33"/>
      <c r="C85" s="33"/>
      <c r="D85" s="33"/>
      <c r="E85" s="33"/>
      <c r="F85" s="33"/>
      <c r="G85" s="33"/>
      <c r="H85" s="33"/>
      <c r="I85" s="33"/>
      <c r="J85" s="33"/>
      <c r="K85" s="33"/>
    </row>
    <row r="86" spans="1:11" ht="12.75" hidden="1">
      <c r="A86" s="33"/>
      <c r="B86" s="33"/>
      <c r="C86" s="33"/>
      <c r="D86" s="33"/>
      <c r="E86" s="33"/>
      <c r="F86" s="33"/>
      <c r="G86" s="33"/>
      <c r="H86" s="33"/>
      <c r="I86" s="33"/>
      <c r="J86" s="33"/>
      <c r="K86" s="33"/>
    </row>
    <row r="87" spans="1:11" ht="12.75" hidden="1">
      <c r="A87" s="33"/>
      <c r="B87" s="33"/>
      <c r="C87" s="33"/>
      <c r="D87" s="33"/>
      <c r="E87" s="33"/>
      <c r="F87" s="33"/>
      <c r="G87" s="33"/>
      <c r="H87" s="33"/>
      <c r="I87" s="33"/>
      <c r="J87" s="33"/>
      <c r="K87" s="33"/>
    </row>
    <row r="88" spans="1:11" ht="12.75" hidden="1">
      <c r="A88" s="33"/>
      <c r="B88" s="33"/>
      <c r="C88" s="33"/>
      <c r="D88" s="33"/>
      <c r="E88" s="33"/>
      <c r="F88" s="33"/>
      <c r="G88" s="33"/>
      <c r="H88" s="33"/>
      <c r="I88" s="33"/>
      <c r="J88" s="33"/>
      <c r="K88" s="33"/>
    </row>
    <row r="89" spans="1:11" ht="12.75" hidden="1">
      <c r="A89" s="33"/>
      <c r="B89" s="33"/>
      <c r="C89" s="33"/>
      <c r="D89" s="33"/>
      <c r="E89" s="33"/>
      <c r="F89" s="33"/>
      <c r="G89" s="33"/>
      <c r="H89" s="33"/>
      <c r="I89" s="33"/>
      <c r="J89" s="33"/>
      <c r="K89" s="33"/>
    </row>
    <row r="90" spans="1:11" ht="12.75" hidden="1">
      <c r="A90" s="33"/>
      <c r="B90" s="33"/>
      <c r="C90" s="33"/>
      <c r="D90" s="33"/>
      <c r="E90" s="33"/>
      <c r="F90" s="33"/>
      <c r="G90" s="33"/>
      <c r="H90" s="33"/>
      <c r="I90" s="33"/>
      <c r="J90" s="33"/>
      <c r="K90" s="33"/>
    </row>
    <row r="91" spans="1:11" ht="12.75" hidden="1">
      <c r="A91" s="33"/>
      <c r="B91" s="33"/>
      <c r="C91" s="33"/>
      <c r="D91" s="33"/>
      <c r="E91" s="33"/>
      <c r="F91" s="33"/>
      <c r="G91" s="33"/>
      <c r="H91" s="33"/>
      <c r="I91" s="33"/>
      <c r="J91" s="33"/>
      <c r="K91" s="33"/>
    </row>
    <row r="92" spans="1:11" ht="12.75" hidden="1">
      <c r="A92" s="33"/>
      <c r="B92" s="33"/>
      <c r="C92" s="33"/>
      <c r="D92" s="33"/>
      <c r="E92" s="33"/>
      <c r="F92" s="33"/>
      <c r="G92" s="33"/>
      <c r="H92" s="33"/>
      <c r="I92" s="33"/>
      <c r="J92" s="33"/>
      <c r="K92" s="33"/>
    </row>
    <row r="93" spans="1:11" ht="12.75" hidden="1">
      <c r="A93" s="33"/>
      <c r="B93" s="33"/>
      <c r="C93" s="33"/>
      <c r="D93" s="33"/>
      <c r="E93" s="33"/>
      <c r="F93" s="33"/>
      <c r="G93" s="33"/>
      <c r="H93" s="33"/>
      <c r="I93" s="33"/>
      <c r="J93" s="33"/>
      <c r="K93" s="33"/>
    </row>
    <row r="94" spans="1:11" ht="12.75" hidden="1">
      <c r="A94" s="33"/>
      <c r="B94" s="33"/>
      <c r="C94" s="33"/>
      <c r="D94" s="33"/>
      <c r="E94" s="33"/>
      <c r="F94" s="33"/>
      <c r="G94" s="33"/>
      <c r="H94" s="33"/>
      <c r="I94" s="33"/>
      <c r="J94" s="33"/>
      <c r="K94" s="33"/>
    </row>
    <row r="95" spans="1:11" ht="12.75" hidden="1">
      <c r="A95" s="33"/>
      <c r="B95" s="33"/>
      <c r="C95" s="33"/>
      <c r="D95" s="33"/>
      <c r="E95" s="33"/>
      <c r="F95" s="33"/>
      <c r="G95" s="33"/>
      <c r="H95" s="33"/>
      <c r="I95" s="33"/>
      <c r="J95" s="33"/>
      <c r="K95" s="33"/>
    </row>
    <row r="96" spans="1:11" ht="12.75" hidden="1">
      <c r="A96" s="33"/>
      <c r="B96" s="33"/>
      <c r="C96" s="33"/>
      <c r="D96" s="33"/>
      <c r="E96" s="33"/>
      <c r="F96" s="33"/>
      <c r="G96" s="33"/>
      <c r="H96" s="33"/>
      <c r="I96" s="33"/>
      <c r="J96" s="33"/>
      <c r="K96" s="33"/>
    </row>
    <row r="97" spans="1:11" ht="12.75" hidden="1">
      <c r="A97" s="33"/>
      <c r="B97" s="33"/>
      <c r="C97" s="33"/>
      <c r="D97" s="33"/>
      <c r="E97" s="33"/>
      <c r="F97" s="33"/>
      <c r="G97" s="33"/>
      <c r="H97" s="33"/>
      <c r="I97" s="33"/>
      <c r="J97" s="33"/>
      <c r="K97" s="33"/>
    </row>
    <row r="98" spans="1:11" ht="12.75" hidden="1">
      <c r="A98" s="33"/>
      <c r="B98" s="33"/>
      <c r="C98" s="33"/>
      <c r="D98" s="33"/>
      <c r="E98" s="33"/>
      <c r="F98" s="33"/>
      <c r="G98" s="33"/>
      <c r="H98" s="33"/>
      <c r="I98" s="33"/>
      <c r="J98" s="33"/>
      <c r="K98" s="33"/>
    </row>
    <row r="99" spans="1:11" ht="12.75" hidden="1">
      <c r="A99" s="33"/>
      <c r="B99" s="33"/>
      <c r="C99" s="33"/>
      <c r="D99" s="33"/>
      <c r="E99" s="33"/>
      <c r="F99" s="33"/>
      <c r="G99" s="33"/>
      <c r="H99" s="33"/>
      <c r="I99" s="33"/>
      <c r="J99" s="33"/>
      <c r="K99" s="33"/>
    </row>
    <row r="100" spans="1:11" ht="12.75" hidden="1">
      <c r="A100" s="33"/>
      <c r="B100" s="33"/>
      <c r="C100" s="33"/>
      <c r="D100" s="33"/>
      <c r="E100" s="33"/>
      <c r="F100" s="33"/>
      <c r="G100" s="33"/>
      <c r="H100" s="33"/>
      <c r="I100" s="33"/>
      <c r="J100" s="33"/>
      <c r="K100" s="33"/>
    </row>
    <row r="101" spans="1:11" ht="12.75" hidden="1">
      <c r="A101" s="33"/>
      <c r="B101" s="33"/>
      <c r="C101" s="33"/>
      <c r="D101" s="33"/>
      <c r="E101" s="33"/>
      <c r="F101" s="33"/>
      <c r="G101" s="33"/>
      <c r="H101" s="33"/>
      <c r="I101" s="33"/>
      <c r="J101" s="33"/>
      <c r="K101" s="33"/>
    </row>
    <row r="102" spans="1:11" ht="12.75" hidden="1">
      <c r="A102" s="33"/>
      <c r="B102" s="33"/>
      <c r="C102" s="33"/>
      <c r="D102" s="33"/>
      <c r="E102" s="33"/>
      <c r="F102" s="33"/>
      <c r="G102" s="33"/>
      <c r="H102" s="33"/>
      <c r="I102" s="33"/>
      <c r="J102" s="33"/>
      <c r="K102" s="33"/>
    </row>
    <row r="103" spans="1:11" ht="12.75" hidden="1">
      <c r="A103" s="33"/>
      <c r="B103" s="33"/>
      <c r="C103" s="33"/>
      <c r="D103" s="33"/>
      <c r="E103" s="33"/>
      <c r="F103" s="33"/>
      <c r="G103" s="33"/>
      <c r="H103" s="33"/>
      <c r="I103" s="33"/>
      <c r="J103" s="33"/>
      <c r="K103" s="33"/>
    </row>
    <row r="104" spans="1:11" ht="12.75" hidden="1">
      <c r="A104" s="33"/>
      <c r="B104" s="33"/>
      <c r="C104" s="33"/>
      <c r="D104" s="33"/>
      <c r="E104" s="33"/>
      <c r="F104" s="33"/>
      <c r="G104" s="33"/>
      <c r="H104" s="33"/>
      <c r="I104" s="33"/>
      <c r="J104" s="33"/>
      <c r="K104" s="33"/>
    </row>
    <row r="105" spans="1:11" ht="12.75" hidden="1">
      <c r="A105" s="33"/>
      <c r="B105" s="33"/>
      <c r="C105" s="33"/>
      <c r="D105" s="33"/>
      <c r="E105" s="33"/>
      <c r="F105" s="33"/>
      <c r="G105" s="33"/>
      <c r="H105" s="33"/>
      <c r="I105" s="33"/>
      <c r="J105" s="33"/>
      <c r="K105" s="33"/>
    </row>
    <row r="106" spans="1:11" ht="12.75" hidden="1">
      <c r="A106" s="33"/>
      <c r="B106" s="33"/>
      <c r="C106" s="33"/>
      <c r="D106" s="33"/>
      <c r="E106" s="33"/>
      <c r="F106" s="33"/>
      <c r="G106" s="33"/>
      <c r="H106" s="33"/>
      <c r="I106" s="33"/>
      <c r="J106" s="33"/>
      <c r="K106" s="33"/>
    </row>
    <row r="107" spans="1:11" ht="12.75" hidden="1">
      <c r="A107" s="33"/>
      <c r="B107" s="33"/>
      <c r="C107" s="33"/>
      <c r="D107" s="33"/>
      <c r="E107" s="33"/>
      <c r="F107" s="33"/>
      <c r="G107" s="33"/>
      <c r="H107" s="33"/>
      <c r="I107" s="33"/>
      <c r="J107" s="33"/>
      <c r="K107" s="33"/>
    </row>
    <row r="108" spans="1:11" ht="12.75" hidden="1">
      <c r="A108" s="33"/>
      <c r="B108" s="33"/>
      <c r="C108" s="33"/>
      <c r="D108" s="33"/>
      <c r="E108" s="33"/>
      <c r="F108" s="33"/>
      <c r="G108" s="33"/>
      <c r="H108" s="33"/>
      <c r="I108" s="33"/>
      <c r="J108" s="33"/>
      <c r="K108" s="33"/>
    </row>
    <row r="109" spans="1:11" ht="12.75" hidden="1">
      <c r="A109" s="33"/>
      <c r="B109" s="33"/>
      <c r="C109" s="33"/>
      <c r="D109" s="33"/>
      <c r="E109" s="33"/>
      <c r="F109" s="33"/>
      <c r="G109" s="33"/>
      <c r="H109" s="33"/>
      <c r="I109" s="33"/>
      <c r="J109" s="33"/>
      <c r="K109" s="33"/>
    </row>
    <row r="110" spans="1:11" ht="12.75" hidden="1">
      <c r="A110" s="33"/>
      <c r="B110" s="33"/>
      <c r="C110" s="33"/>
      <c r="D110" s="33"/>
      <c r="E110" s="33"/>
      <c r="F110" s="33"/>
      <c r="G110" s="33"/>
      <c r="H110" s="33"/>
      <c r="I110" s="33"/>
      <c r="J110" s="33"/>
      <c r="K110" s="33"/>
    </row>
    <row r="111" spans="1:11" ht="12.75" hidden="1">
      <c r="A111" s="33"/>
      <c r="B111" s="33"/>
      <c r="C111" s="33"/>
      <c r="D111" s="33"/>
      <c r="E111" s="33"/>
      <c r="F111" s="33"/>
      <c r="G111" s="33"/>
      <c r="H111" s="33"/>
      <c r="I111" s="33"/>
      <c r="J111" s="33"/>
      <c r="K111" s="33"/>
    </row>
    <row r="112" spans="1:11" ht="12.75" hidden="1">
      <c r="A112" s="33"/>
      <c r="B112" s="33"/>
      <c r="C112" s="33"/>
      <c r="D112" s="33"/>
      <c r="E112" s="33"/>
      <c r="F112" s="33"/>
      <c r="G112" s="33"/>
      <c r="H112" s="33"/>
      <c r="I112" s="33"/>
      <c r="J112" s="33"/>
      <c r="K112" s="33"/>
    </row>
    <row r="113" spans="1:11" ht="12.75" hidden="1">
      <c r="A113" s="33"/>
      <c r="B113" s="33"/>
      <c r="C113" s="33"/>
      <c r="D113" s="33"/>
      <c r="E113" s="33"/>
      <c r="F113" s="33"/>
      <c r="G113" s="33"/>
      <c r="H113" s="33"/>
      <c r="I113" s="33"/>
      <c r="J113" s="33"/>
      <c r="K113" s="33"/>
    </row>
    <row r="114" spans="1:11" ht="12.75" hidden="1">
      <c r="A114" s="33"/>
      <c r="B114" s="33"/>
      <c r="C114" s="33"/>
      <c r="D114" s="33"/>
      <c r="E114" s="33"/>
      <c r="F114" s="33"/>
      <c r="G114" s="33"/>
      <c r="H114" s="33"/>
      <c r="I114" s="33"/>
      <c r="J114" s="33"/>
      <c r="K114" s="33"/>
    </row>
    <row r="115" spans="1:11" ht="12.75" hidden="1">
      <c r="A115" s="33"/>
      <c r="B115" s="33"/>
      <c r="C115" s="33"/>
      <c r="D115" s="33"/>
      <c r="E115" s="33"/>
      <c r="F115" s="33"/>
      <c r="G115" s="33"/>
      <c r="H115" s="33"/>
      <c r="I115" s="33"/>
      <c r="J115" s="33"/>
      <c r="K115" s="33"/>
    </row>
    <row r="116" spans="1:11" ht="12.75" hidden="1">
      <c r="A116" s="33"/>
      <c r="B116" s="33"/>
      <c r="C116" s="33"/>
      <c r="D116" s="33"/>
      <c r="E116" s="33"/>
      <c r="F116" s="33"/>
      <c r="G116" s="33"/>
      <c r="H116" s="33"/>
      <c r="I116" s="33"/>
      <c r="J116" s="33"/>
      <c r="K116" s="33"/>
    </row>
    <row r="117" spans="1:11" ht="12.75" hidden="1">
      <c r="A117" s="33"/>
      <c r="B117" s="33"/>
      <c r="C117" s="33"/>
      <c r="D117" s="33"/>
      <c r="E117" s="33"/>
      <c r="F117" s="33"/>
      <c r="G117" s="33"/>
      <c r="H117" s="33"/>
      <c r="I117" s="33"/>
      <c r="J117" s="33"/>
      <c r="K117" s="33"/>
    </row>
    <row r="118" spans="1:11" ht="12.75" hidden="1">
      <c r="A118" s="33"/>
      <c r="B118" s="33"/>
      <c r="C118" s="33"/>
      <c r="D118" s="33"/>
      <c r="E118" s="33"/>
      <c r="F118" s="33"/>
      <c r="G118" s="33"/>
      <c r="H118" s="33"/>
      <c r="I118" s="33"/>
      <c r="J118" s="33"/>
      <c r="K118" s="33"/>
    </row>
    <row r="119" spans="1:11" ht="12.75" hidden="1">
      <c r="A119" s="33"/>
      <c r="B119" s="33"/>
      <c r="C119" s="33"/>
      <c r="D119" s="33"/>
      <c r="E119" s="33"/>
      <c r="F119" s="33"/>
      <c r="G119" s="33"/>
      <c r="H119" s="33"/>
      <c r="I119" s="33"/>
      <c r="J119" s="33"/>
      <c r="K119" s="33"/>
    </row>
    <row r="120" spans="1:11" ht="12.75" hidden="1">
      <c r="A120" s="33"/>
      <c r="B120" s="33"/>
      <c r="C120" s="33"/>
      <c r="D120" s="33"/>
      <c r="E120" s="33"/>
      <c r="F120" s="33"/>
      <c r="G120" s="33"/>
      <c r="H120" s="33"/>
      <c r="I120" s="33"/>
      <c r="J120" s="33"/>
      <c r="K120" s="33"/>
    </row>
    <row r="121" spans="1:11" ht="12.75" hidden="1">
      <c r="A121" s="33"/>
      <c r="B121" s="33"/>
      <c r="C121" s="33"/>
      <c r="D121" s="33"/>
      <c r="E121" s="33"/>
      <c r="F121" s="33"/>
      <c r="G121" s="33"/>
      <c r="H121" s="33"/>
      <c r="I121" s="33"/>
      <c r="J121" s="33"/>
      <c r="K121" s="33"/>
    </row>
    <row r="122" spans="1:11" ht="12.75" hidden="1">
      <c r="A122" s="33"/>
      <c r="B122" s="33"/>
      <c r="C122" s="33"/>
      <c r="D122" s="33"/>
      <c r="E122" s="33"/>
      <c r="F122" s="33"/>
      <c r="G122" s="33"/>
      <c r="H122" s="33"/>
      <c r="I122" s="33"/>
      <c r="J122" s="33"/>
      <c r="K122" s="33"/>
    </row>
    <row r="123" spans="1:11" ht="12.75" hidden="1">
      <c r="A123" s="33"/>
      <c r="B123" s="33"/>
      <c r="C123" s="33"/>
      <c r="D123" s="33"/>
      <c r="E123" s="33"/>
      <c r="F123" s="33"/>
      <c r="G123" s="33"/>
      <c r="H123" s="33"/>
      <c r="I123" s="33"/>
      <c r="J123" s="33"/>
      <c r="K123" s="33"/>
    </row>
    <row r="124" spans="1:11" ht="12.75" hidden="1">
      <c r="A124" s="33"/>
      <c r="B124" s="33"/>
      <c r="C124" s="33"/>
      <c r="D124" s="33"/>
      <c r="E124" s="33"/>
      <c r="F124" s="33"/>
      <c r="G124" s="33"/>
      <c r="H124" s="33"/>
      <c r="I124" s="33"/>
      <c r="J124" s="33"/>
      <c r="K124" s="33"/>
    </row>
    <row r="125" spans="1:11" ht="12.75" hidden="1">
      <c r="A125" s="33"/>
      <c r="B125" s="33"/>
      <c r="C125" s="33"/>
      <c r="D125" s="33"/>
      <c r="E125" s="33"/>
      <c r="F125" s="33"/>
      <c r="G125" s="33"/>
      <c r="H125" s="33"/>
      <c r="I125" s="33"/>
      <c r="J125" s="33"/>
      <c r="K125" s="33"/>
    </row>
    <row r="126" spans="1:11" ht="12.75" hidden="1">
      <c r="A126" s="33"/>
      <c r="B126" s="33"/>
      <c r="C126" s="33"/>
      <c r="D126" s="33"/>
      <c r="E126" s="33"/>
      <c r="F126" s="33"/>
      <c r="G126" s="33"/>
      <c r="H126" s="33"/>
      <c r="I126" s="33"/>
      <c r="J126" s="33"/>
      <c r="K126" s="33"/>
    </row>
    <row r="127" spans="1:11" ht="12.75" hidden="1">
      <c r="A127" s="33"/>
      <c r="B127" s="33"/>
      <c r="C127" s="33"/>
      <c r="D127" s="33"/>
      <c r="E127" s="33"/>
      <c r="F127" s="33"/>
      <c r="G127" s="33"/>
      <c r="H127" s="33"/>
      <c r="I127" s="33"/>
      <c r="J127" s="33"/>
      <c r="K127" s="33"/>
    </row>
    <row r="128" spans="1:11" ht="12.75" hidden="1">
      <c r="A128" s="33"/>
      <c r="B128" s="33"/>
      <c r="C128" s="33"/>
      <c r="D128" s="33"/>
      <c r="E128" s="33"/>
      <c r="F128" s="33"/>
      <c r="G128" s="33"/>
      <c r="H128" s="33"/>
      <c r="I128" s="33"/>
      <c r="J128" s="33"/>
      <c r="K128" s="33"/>
    </row>
    <row r="129" spans="1:11" ht="12.75" hidden="1">
      <c r="A129" s="33"/>
      <c r="B129" s="33"/>
      <c r="C129" s="33"/>
      <c r="D129" s="33"/>
      <c r="E129" s="33"/>
      <c r="F129" s="33"/>
      <c r="G129" s="33"/>
      <c r="H129" s="33"/>
      <c r="I129" s="33"/>
      <c r="J129" s="33"/>
      <c r="K129" s="33"/>
    </row>
    <row r="130" spans="1:11" ht="12.75" hidden="1">
      <c r="A130" s="33"/>
      <c r="B130" s="33"/>
      <c r="C130" s="33"/>
      <c r="D130" s="33"/>
      <c r="E130" s="33"/>
      <c r="F130" s="33"/>
      <c r="G130" s="33"/>
      <c r="H130" s="33"/>
      <c r="I130" s="33"/>
      <c r="J130" s="33"/>
      <c r="K130" s="33"/>
    </row>
    <row r="131" spans="1:11" ht="12.75" hidden="1">
      <c r="A131" s="33"/>
      <c r="B131" s="33"/>
      <c r="C131" s="33"/>
      <c r="D131" s="33"/>
      <c r="E131" s="33"/>
      <c r="F131" s="33"/>
      <c r="G131" s="33"/>
      <c r="H131" s="33"/>
      <c r="I131" s="33"/>
      <c r="J131" s="33"/>
      <c r="K131" s="33"/>
    </row>
    <row r="132" spans="1:11" ht="12.75" hidden="1">
      <c r="A132" s="33"/>
      <c r="B132" s="33"/>
      <c r="C132" s="33"/>
      <c r="D132" s="33"/>
      <c r="E132" s="33"/>
      <c r="F132" s="33"/>
      <c r="G132" s="33"/>
      <c r="H132" s="33"/>
      <c r="I132" s="33"/>
      <c r="J132" s="33"/>
      <c r="K132" s="33"/>
    </row>
    <row r="133" spans="1:11" ht="12.75" hidden="1">
      <c r="A133" s="33"/>
      <c r="B133" s="33"/>
      <c r="C133" s="33"/>
      <c r="D133" s="33"/>
      <c r="E133" s="33"/>
      <c r="F133" s="33"/>
      <c r="G133" s="33"/>
      <c r="H133" s="33"/>
      <c r="I133" s="33"/>
      <c r="J133" s="33"/>
      <c r="K133" s="33"/>
    </row>
    <row r="134" spans="1:11" ht="12.75" hidden="1">
      <c r="A134" s="33"/>
      <c r="B134" s="33"/>
      <c r="C134" s="33"/>
      <c r="D134" s="33"/>
      <c r="E134" s="33"/>
      <c r="F134" s="33"/>
      <c r="G134" s="33"/>
      <c r="H134" s="33"/>
      <c r="I134" s="33"/>
      <c r="J134" s="33"/>
      <c r="K134" s="33"/>
    </row>
    <row r="135" spans="1:11" ht="12.75" hidden="1">
      <c r="A135" s="33"/>
      <c r="B135" s="33"/>
      <c r="C135" s="33"/>
      <c r="D135" s="33"/>
      <c r="E135" s="33"/>
      <c r="F135" s="33"/>
      <c r="G135" s="33"/>
      <c r="H135" s="33"/>
      <c r="I135" s="33"/>
      <c r="J135" s="33"/>
      <c r="K135" s="33"/>
    </row>
    <row r="136" spans="1:11" ht="12.75" hidden="1">
      <c r="A136" s="33"/>
      <c r="B136" s="33"/>
      <c r="C136" s="33"/>
      <c r="D136" s="33"/>
      <c r="E136" s="33"/>
      <c r="F136" s="33"/>
      <c r="G136" s="33"/>
      <c r="H136" s="33"/>
      <c r="I136" s="33"/>
      <c r="J136" s="33"/>
      <c r="K136" s="33"/>
    </row>
    <row r="137" spans="1:11" ht="12.75" hidden="1">
      <c r="A137" s="33"/>
      <c r="B137" s="33"/>
      <c r="C137" s="33"/>
      <c r="D137" s="33"/>
      <c r="E137" s="33"/>
      <c r="F137" s="33"/>
      <c r="G137" s="33"/>
      <c r="H137" s="33"/>
      <c r="I137" s="33"/>
      <c r="J137" s="33"/>
      <c r="K137" s="33"/>
    </row>
    <row r="138" spans="1:11" ht="12.75" hidden="1">
      <c r="A138" s="33"/>
      <c r="B138" s="33"/>
      <c r="C138" s="33"/>
      <c r="D138" s="33"/>
      <c r="E138" s="33"/>
      <c r="F138" s="33"/>
      <c r="G138" s="33"/>
      <c r="H138" s="33"/>
      <c r="I138" s="33"/>
      <c r="J138" s="33"/>
      <c r="K138" s="33"/>
    </row>
    <row r="139" spans="1:11" ht="12.75" hidden="1">
      <c r="A139" s="33"/>
      <c r="B139" s="33"/>
      <c r="C139" s="33"/>
      <c r="D139" s="33"/>
      <c r="E139" s="33"/>
      <c r="F139" s="33"/>
      <c r="G139" s="33"/>
      <c r="H139" s="33"/>
      <c r="I139" s="33"/>
      <c r="J139" s="33"/>
      <c r="K139" s="33"/>
    </row>
    <row r="140" spans="1:11" ht="12.75" hidden="1">
      <c r="A140" s="33"/>
      <c r="B140" s="33"/>
      <c r="C140" s="33"/>
      <c r="D140" s="33"/>
      <c r="E140" s="33"/>
      <c r="F140" s="33"/>
      <c r="G140" s="33"/>
      <c r="H140" s="33"/>
      <c r="I140" s="33"/>
      <c r="J140" s="33"/>
      <c r="K140" s="33"/>
    </row>
    <row r="141" spans="1:11" ht="12.75" hidden="1">
      <c r="A141" s="33"/>
      <c r="B141" s="33"/>
      <c r="C141" s="33"/>
      <c r="D141" s="33"/>
      <c r="E141" s="33"/>
      <c r="F141" s="33"/>
      <c r="G141" s="33"/>
      <c r="H141" s="33"/>
      <c r="I141" s="33"/>
      <c r="J141" s="33"/>
      <c r="K141" s="33"/>
    </row>
    <row r="142" spans="1:11" ht="12.75" hidden="1">
      <c r="A142" s="33"/>
      <c r="B142" s="33"/>
      <c r="C142" s="33"/>
      <c r="D142" s="33"/>
      <c r="E142" s="33"/>
      <c r="F142" s="33"/>
      <c r="G142" s="33"/>
      <c r="H142" s="33"/>
      <c r="I142" s="33"/>
      <c r="J142" s="33"/>
      <c r="K142" s="33"/>
    </row>
    <row r="143" spans="1:11" ht="12.75" hidden="1">
      <c r="A143" s="33"/>
      <c r="B143" s="33"/>
      <c r="C143" s="33"/>
      <c r="D143" s="33"/>
      <c r="E143" s="33"/>
      <c r="F143" s="33"/>
      <c r="G143" s="33"/>
      <c r="H143" s="33"/>
      <c r="I143" s="33"/>
      <c r="J143" s="33"/>
      <c r="K143" s="33"/>
    </row>
    <row r="144" spans="1:11" ht="12.75" hidden="1">
      <c r="A144" s="33"/>
      <c r="B144" s="33"/>
      <c r="C144" s="33"/>
      <c r="D144" s="33"/>
      <c r="E144" s="33"/>
      <c r="F144" s="33"/>
      <c r="G144" s="33"/>
      <c r="H144" s="33"/>
      <c r="I144" s="33"/>
      <c r="J144" s="33"/>
      <c r="K144" s="33"/>
    </row>
    <row r="145" spans="1:11" ht="12.75" hidden="1">
      <c r="A145" s="33"/>
      <c r="B145" s="33"/>
      <c r="C145" s="33"/>
      <c r="D145" s="33"/>
      <c r="E145" s="33"/>
      <c r="F145" s="33"/>
      <c r="G145" s="33"/>
      <c r="H145" s="33"/>
      <c r="I145" s="33"/>
      <c r="J145" s="33"/>
      <c r="K145" s="33"/>
    </row>
    <row r="146" spans="1:11" ht="12.75" hidden="1">
      <c r="A146" s="33"/>
      <c r="B146" s="33"/>
      <c r="C146" s="33"/>
      <c r="D146" s="33"/>
      <c r="E146" s="33"/>
      <c r="F146" s="33"/>
      <c r="G146" s="33"/>
      <c r="H146" s="33"/>
      <c r="I146" s="33"/>
      <c r="J146" s="33"/>
      <c r="K146" s="33"/>
    </row>
    <row r="147" spans="1:11" ht="12.75" hidden="1">
      <c r="A147" s="33"/>
      <c r="B147" s="33"/>
      <c r="C147" s="33"/>
      <c r="D147" s="33"/>
      <c r="E147" s="33"/>
      <c r="F147" s="33"/>
      <c r="G147" s="33"/>
      <c r="H147" s="33"/>
      <c r="I147" s="33"/>
      <c r="J147" s="33"/>
      <c r="K147" s="33"/>
    </row>
    <row r="148" spans="1:11" ht="12.75" hidden="1">
      <c r="A148" s="33"/>
      <c r="B148" s="33"/>
      <c r="C148" s="33"/>
      <c r="D148" s="33"/>
      <c r="E148" s="33"/>
      <c r="F148" s="33"/>
      <c r="G148" s="33"/>
      <c r="H148" s="33"/>
      <c r="I148" s="33"/>
      <c r="J148" s="33"/>
      <c r="K148" s="33"/>
    </row>
    <row r="149" spans="1:11" ht="12.75" hidden="1">
      <c r="A149" s="33"/>
      <c r="B149" s="33"/>
      <c r="C149" s="33"/>
      <c r="D149" s="33"/>
      <c r="E149" s="33"/>
      <c r="F149" s="33"/>
      <c r="G149" s="33"/>
      <c r="H149" s="33"/>
      <c r="I149" s="33"/>
      <c r="J149" s="33"/>
      <c r="K149" s="33"/>
    </row>
    <row r="150" spans="1:11" ht="12.75" hidden="1">
      <c r="A150" s="33"/>
      <c r="B150" s="33"/>
      <c r="C150" s="33"/>
      <c r="D150" s="33"/>
      <c r="E150" s="33"/>
      <c r="F150" s="33"/>
      <c r="G150" s="33"/>
      <c r="H150" s="33"/>
      <c r="I150" s="33"/>
      <c r="J150" s="33"/>
      <c r="K150" s="33"/>
    </row>
    <row r="151" spans="1:11" ht="12.75" hidden="1">
      <c r="A151" s="33"/>
      <c r="B151" s="33"/>
      <c r="C151" s="33"/>
      <c r="D151" s="33"/>
      <c r="E151" s="33"/>
      <c r="F151" s="33"/>
      <c r="G151" s="33"/>
      <c r="H151" s="33"/>
      <c r="I151" s="33"/>
      <c r="J151" s="33"/>
      <c r="K151" s="33"/>
    </row>
    <row r="152" spans="1:11" ht="12.75" hidden="1">
      <c r="A152" s="33"/>
      <c r="B152" s="33"/>
      <c r="C152" s="33"/>
      <c r="D152" s="33"/>
      <c r="E152" s="33"/>
      <c r="F152" s="33"/>
      <c r="G152" s="33"/>
      <c r="H152" s="33"/>
      <c r="I152" s="33"/>
      <c r="J152" s="33"/>
      <c r="K152" s="33"/>
    </row>
    <row r="153" spans="1:11" ht="12.75" hidden="1">
      <c r="A153" s="33"/>
      <c r="B153" s="33"/>
      <c r="C153" s="33"/>
      <c r="D153" s="33"/>
      <c r="E153" s="33"/>
      <c r="F153" s="33"/>
      <c r="G153" s="33"/>
      <c r="H153" s="33"/>
      <c r="I153" s="33"/>
      <c r="J153" s="33"/>
      <c r="K153" s="33"/>
    </row>
    <row r="154" spans="1:11" ht="12.75" hidden="1">
      <c r="A154" s="33"/>
      <c r="B154" s="33"/>
      <c r="C154" s="33"/>
      <c r="D154" s="33"/>
      <c r="E154" s="33"/>
      <c r="F154" s="33"/>
      <c r="G154" s="33"/>
      <c r="H154" s="33"/>
      <c r="I154" s="33"/>
      <c r="J154" s="33"/>
      <c r="K154" s="33"/>
    </row>
    <row r="155" spans="1:11" ht="12.75" hidden="1">
      <c r="A155" s="33"/>
      <c r="B155" s="33"/>
      <c r="C155" s="33"/>
      <c r="D155" s="33"/>
      <c r="E155" s="33"/>
      <c r="F155" s="33"/>
      <c r="G155" s="33"/>
      <c r="H155" s="33"/>
      <c r="I155" s="33"/>
      <c r="J155" s="33"/>
      <c r="K155" s="33"/>
    </row>
    <row r="156" spans="1:11" ht="12.75" hidden="1">
      <c r="A156" s="33"/>
      <c r="B156" s="33"/>
      <c r="C156" s="33"/>
      <c r="D156" s="33"/>
      <c r="E156" s="33"/>
      <c r="F156" s="33"/>
      <c r="G156" s="33"/>
      <c r="H156" s="33"/>
      <c r="I156" s="33"/>
      <c r="J156" s="33"/>
      <c r="K156" s="33"/>
    </row>
    <row r="157" spans="1:11" ht="12.75" hidden="1">
      <c r="A157" s="33"/>
      <c r="B157" s="33"/>
      <c r="C157" s="33"/>
      <c r="D157" s="33"/>
      <c r="E157" s="33"/>
      <c r="F157" s="33"/>
      <c r="G157" s="33"/>
      <c r="H157" s="33"/>
      <c r="I157" s="33"/>
      <c r="J157" s="33"/>
      <c r="K157" s="33"/>
    </row>
    <row r="158" spans="1:11" ht="12.75" hidden="1">
      <c r="A158" s="33"/>
      <c r="B158" s="33"/>
      <c r="C158" s="33"/>
      <c r="D158" s="33"/>
      <c r="E158" s="33"/>
      <c r="F158" s="33"/>
      <c r="G158" s="33"/>
      <c r="H158" s="33"/>
      <c r="I158" s="33"/>
      <c r="J158" s="33"/>
      <c r="K158" s="33"/>
    </row>
    <row r="159" spans="1:11" ht="12.75" hidden="1">
      <c r="A159" s="33"/>
      <c r="B159" s="33"/>
      <c r="C159" s="33"/>
      <c r="D159" s="33"/>
      <c r="E159" s="33"/>
      <c r="F159" s="33"/>
      <c r="G159" s="33"/>
      <c r="H159" s="33"/>
      <c r="I159" s="33"/>
      <c r="J159" s="33"/>
      <c r="K159" s="33"/>
    </row>
    <row r="160" spans="1:11" ht="12.75" hidden="1">
      <c r="A160" s="33"/>
      <c r="B160" s="33"/>
      <c r="C160" s="33"/>
      <c r="D160" s="33"/>
      <c r="E160" s="33"/>
      <c r="F160" s="33"/>
      <c r="G160" s="33"/>
      <c r="H160" s="33"/>
      <c r="I160" s="33"/>
      <c r="J160" s="33"/>
      <c r="K160" s="33"/>
    </row>
    <row r="161" spans="1:11" ht="12.75" hidden="1">
      <c r="A161" s="33"/>
      <c r="B161" s="33"/>
      <c r="C161" s="33"/>
      <c r="D161" s="33"/>
      <c r="E161" s="33"/>
      <c r="F161" s="33"/>
      <c r="G161" s="33"/>
      <c r="H161" s="33"/>
      <c r="I161" s="33"/>
      <c r="J161" s="33"/>
      <c r="K161" s="33"/>
    </row>
    <row r="162" spans="1:11" ht="12.75" hidden="1">
      <c r="A162" s="33"/>
      <c r="B162" s="33"/>
      <c r="C162" s="33"/>
      <c r="D162" s="33"/>
      <c r="E162" s="33"/>
      <c r="F162" s="33"/>
      <c r="G162" s="33"/>
      <c r="H162" s="33"/>
      <c r="I162" s="33"/>
      <c r="J162" s="33"/>
      <c r="K162" s="33"/>
    </row>
    <row r="163" spans="1:11" ht="12.75" hidden="1">
      <c r="A163" s="33"/>
      <c r="B163" s="33"/>
      <c r="C163" s="33"/>
      <c r="D163" s="33"/>
      <c r="E163" s="33"/>
      <c r="F163" s="33"/>
      <c r="G163" s="33"/>
      <c r="H163" s="33"/>
      <c r="I163" s="33"/>
      <c r="J163" s="33"/>
      <c r="K163" s="33"/>
    </row>
    <row r="164" spans="1:11" ht="12.75" hidden="1">
      <c r="A164" s="33"/>
      <c r="B164" s="33"/>
      <c r="C164" s="33"/>
      <c r="D164" s="33"/>
      <c r="E164" s="33"/>
      <c r="F164" s="33"/>
      <c r="G164" s="33"/>
      <c r="H164" s="33"/>
      <c r="I164" s="33"/>
      <c r="J164" s="33"/>
      <c r="K164" s="33"/>
    </row>
    <row r="165" spans="1:11" ht="12.75" hidden="1">
      <c r="A165" s="33"/>
      <c r="B165" s="33"/>
      <c r="C165" s="33"/>
      <c r="D165" s="33"/>
      <c r="E165" s="33"/>
      <c r="F165" s="33"/>
      <c r="G165" s="33"/>
      <c r="H165" s="33"/>
      <c r="I165" s="33"/>
      <c r="J165" s="33"/>
      <c r="K165" s="33"/>
    </row>
    <row r="166" spans="1:11" ht="12.75" hidden="1">
      <c r="A166" s="33"/>
      <c r="B166" s="33"/>
      <c r="C166" s="33"/>
      <c r="D166" s="33"/>
      <c r="E166" s="33"/>
      <c r="F166" s="33"/>
      <c r="G166" s="33"/>
      <c r="H166" s="33"/>
      <c r="I166" s="33"/>
      <c r="J166" s="33"/>
      <c r="K166" s="33"/>
    </row>
    <row r="167" spans="1:11" ht="12.75" hidden="1">
      <c r="A167" s="33"/>
      <c r="B167" s="33"/>
      <c r="C167" s="33"/>
      <c r="D167" s="33"/>
      <c r="E167" s="33"/>
      <c r="F167" s="33"/>
      <c r="G167" s="33"/>
      <c r="H167" s="33"/>
      <c r="I167" s="33"/>
      <c r="J167" s="33"/>
      <c r="K167" s="33"/>
    </row>
    <row r="168" spans="1:11" ht="12.75" hidden="1">
      <c r="A168" s="33"/>
      <c r="B168" s="33"/>
      <c r="C168" s="33"/>
      <c r="D168" s="33"/>
      <c r="E168" s="33"/>
      <c r="F168" s="33"/>
      <c r="G168" s="33"/>
      <c r="H168" s="33"/>
      <c r="I168" s="33"/>
      <c r="J168" s="33"/>
      <c r="K168" s="33"/>
    </row>
    <row r="169" spans="1:11" ht="12.75" hidden="1">
      <c r="A169" s="33"/>
      <c r="B169" s="33"/>
      <c r="C169" s="33"/>
      <c r="D169" s="33"/>
      <c r="E169" s="33"/>
      <c r="F169" s="33"/>
      <c r="G169" s="33"/>
      <c r="H169" s="33"/>
      <c r="I169" s="33"/>
      <c r="J169" s="33"/>
      <c r="K169" s="33"/>
    </row>
    <row r="170" spans="1:11" ht="12.75" hidden="1">
      <c r="A170" s="33"/>
      <c r="B170" s="33"/>
      <c r="C170" s="33"/>
      <c r="D170" s="33"/>
      <c r="E170" s="33"/>
      <c r="F170" s="33"/>
      <c r="G170" s="33"/>
      <c r="H170" s="33"/>
      <c r="I170" s="33"/>
      <c r="J170" s="33"/>
      <c r="K170" s="33"/>
    </row>
    <row r="171" spans="1:11" ht="12.75" hidden="1">
      <c r="A171" s="33"/>
      <c r="B171" s="33"/>
      <c r="C171" s="33"/>
      <c r="D171" s="33"/>
      <c r="E171" s="33"/>
      <c r="F171" s="33"/>
      <c r="G171" s="33"/>
      <c r="H171" s="33"/>
      <c r="I171" s="33"/>
      <c r="J171" s="33"/>
      <c r="K171" s="33"/>
    </row>
    <row r="172" spans="1:11" ht="12.75" hidden="1">
      <c r="A172" s="33"/>
      <c r="B172" s="33"/>
      <c r="C172" s="33"/>
      <c r="D172" s="33"/>
      <c r="E172" s="33"/>
      <c r="F172" s="33"/>
      <c r="G172" s="33"/>
      <c r="H172" s="33"/>
      <c r="I172" s="33"/>
      <c r="J172" s="33"/>
      <c r="K172" s="33"/>
    </row>
    <row r="173" spans="1:11" ht="12.75" hidden="1">
      <c r="A173" s="33"/>
      <c r="B173" s="33"/>
      <c r="C173" s="33"/>
      <c r="D173" s="33"/>
      <c r="E173" s="33"/>
      <c r="F173" s="33"/>
      <c r="G173" s="33"/>
      <c r="H173" s="33"/>
      <c r="I173" s="33"/>
      <c r="J173" s="33"/>
      <c r="K173" s="33"/>
    </row>
    <row r="174" spans="1:11" ht="12.75" hidden="1">
      <c r="A174" s="33"/>
      <c r="B174" s="33"/>
      <c r="C174" s="33"/>
      <c r="D174" s="33"/>
      <c r="E174" s="33"/>
      <c r="F174" s="33"/>
      <c r="G174" s="33"/>
      <c r="H174" s="33"/>
      <c r="I174" s="33"/>
      <c r="J174" s="33"/>
      <c r="K174" s="33"/>
    </row>
    <row r="175" spans="1:11" ht="12.75" hidden="1">
      <c r="A175" s="33"/>
      <c r="B175" s="33"/>
      <c r="C175" s="33"/>
      <c r="D175" s="33"/>
      <c r="E175" s="33"/>
      <c r="F175" s="33"/>
      <c r="G175" s="33"/>
      <c r="H175" s="33"/>
      <c r="I175" s="33"/>
      <c r="J175" s="33"/>
      <c r="K175" s="33"/>
    </row>
    <row r="176" spans="1:11" ht="12.75" hidden="1">
      <c r="A176" s="33"/>
      <c r="B176" s="33"/>
      <c r="C176" s="33"/>
      <c r="D176" s="33"/>
      <c r="E176" s="33"/>
      <c r="F176" s="33"/>
      <c r="G176" s="33"/>
      <c r="H176" s="33"/>
      <c r="I176" s="33"/>
      <c r="J176" s="33"/>
      <c r="K176" s="33"/>
    </row>
    <row r="177" spans="1:11" ht="12.75" hidden="1">
      <c r="A177" s="33"/>
      <c r="B177" s="33"/>
      <c r="C177" s="33"/>
      <c r="D177" s="33"/>
      <c r="E177" s="33"/>
      <c r="F177" s="33"/>
      <c r="G177" s="33"/>
      <c r="H177" s="33"/>
      <c r="I177" s="33"/>
      <c r="J177" s="33"/>
      <c r="K177" s="33"/>
    </row>
    <row r="178" spans="1:11" ht="12.75" hidden="1">
      <c r="A178" s="33"/>
      <c r="B178" s="33"/>
      <c r="C178" s="33"/>
      <c r="D178" s="33"/>
      <c r="E178" s="33"/>
      <c r="F178" s="33"/>
      <c r="G178" s="33"/>
      <c r="H178" s="33"/>
      <c r="I178" s="33"/>
      <c r="J178" s="33"/>
      <c r="K178" s="33"/>
    </row>
    <row r="179" spans="1:11" ht="12.75" hidden="1">
      <c r="A179" s="33"/>
      <c r="B179" s="33"/>
      <c r="C179" s="33"/>
      <c r="D179" s="33"/>
      <c r="E179" s="33"/>
      <c r="F179" s="33"/>
      <c r="G179" s="33"/>
      <c r="H179" s="33"/>
      <c r="I179" s="33"/>
      <c r="J179" s="33"/>
      <c r="K179" s="33"/>
    </row>
    <row r="180" spans="1:11" ht="12.75" hidden="1">
      <c r="A180" s="33"/>
      <c r="B180" s="33"/>
      <c r="C180" s="33"/>
      <c r="D180" s="33"/>
      <c r="E180" s="33"/>
      <c r="F180" s="33"/>
      <c r="G180" s="33"/>
      <c r="H180" s="33"/>
      <c r="I180" s="33"/>
      <c r="J180" s="33"/>
      <c r="K180" s="33"/>
    </row>
    <row r="181" spans="1:11" ht="12.75" hidden="1">
      <c r="A181" s="33"/>
      <c r="B181" s="33"/>
      <c r="C181" s="33"/>
      <c r="D181" s="33"/>
      <c r="E181" s="33"/>
      <c r="F181" s="33"/>
      <c r="G181" s="33"/>
      <c r="H181" s="33"/>
      <c r="I181" s="33"/>
      <c r="J181" s="33"/>
      <c r="K181" s="33"/>
    </row>
    <row r="182" spans="1:11" ht="12.75" hidden="1">
      <c r="A182" s="33"/>
      <c r="B182" s="33"/>
      <c r="C182" s="33"/>
      <c r="D182" s="33"/>
      <c r="E182" s="33"/>
      <c r="F182" s="33"/>
      <c r="G182" s="33"/>
      <c r="H182" s="33"/>
      <c r="I182" s="33"/>
      <c r="J182" s="33"/>
      <c r="K182" s="33"/>
    </row>
    <row r="183" spans="1:11" ht="12.75" hidden="1">
      <c r="A183" s="33"/>
      <c r="B183" s="33"/>
      <c r="C183" s="33"/>
      <c r="D183" s="33"/>
      <c r="E183" s="33"/>
      <c r="F183" s="33"/>
      <c r="G183" s="33"/>
      <c r="H183" s="33"/>
      <c r="I183" s="33"/>
      <c r="J183" s="33"/>
      <c r="K183" s="33"/>
    </row>
    <row r="184" spans="1:11" ht="12.75" hidden="1">
      <c r="A184" s="33"/>
      <c r="B184" s="33"/>
      <c r="C184" s="33"/>
      <c r="D184" s="33"/>
      <c r="E184" s="33"/>
      <c r="F184" s="33"/>
      <c r="G184" s="33"/>
      <c r="H184" s="33"/>
      <c r="I184" s="33"/>
      <c r="J184" s="33"/>
      <c r="K184" s="33"/>
    </row>
    <row r="185" spans="1:11" ht="12.75" hidden="1">
      <c r="A185" s="33"/>
      <c r="B185" s="33"/>
      <c r="C185" s="33"/>
      <c r="D185" s="33"/>
      <c r="E185" s="33"/>
      <c r="F185" s="33"/>
      <c r="G185" s="33"/>
      <c r="H185" s="33"/>
      <c r="I185" s="33"/>
      <c r="J185" s="33"/>
      <c r="K185" s="33"/>
    </row>
    <row r="186" spans="1:11" ht="12.75" hidden="1">
      <c r="A186" s="33"/>
      <c r="B186" s="33"/>
      <c r="C186" s="33"/>
      <c r="D186" s="33"/>
      <c r="E186" s="33"/>
      <c r="F186" s="33"/>
      <c r="G186" s="33"/>
      <c r="H186" s="33"/>
      <c r="I186" s="33"/>
      <c r="J186" s="33"/>
      <c r="K186" s="33"/>
    </row>
    <row r="187" spans="1:11" ht="12.75" hidden="1">
      <c r="A187" s="33"/>
      <c r="B187" s="33"/>
      <c r="C187" s="33"/>
      <c r="D187" s="33"/>
      <c r="E187" s="33"/>
      <c r="F187" s="33"/>
      <c r="G187" s="33"/>
      <c r="H187" s="33"/>
      <c r="I187" s="33"/>
      <c r="J187" s="33"/>
      <c r="K187" s="33"/>
    </row>
    <row r="188" spans="1:11" ht="12.75" hidden="1">
      <c r="A188" s="33"/>
      <c r="B188" s="33"/>
      <c r="C188" s="33"/>
      <c r="D188" s="33"/>
      <c r="E188" s="33"/>
      <c r="F188" s="33"/>
      <c r="G188" s="33"/>
      <c r="H188" s="33"/>
      <c r="I188" s="33"/>
      <c r="J188" s="33"/>
      <c r="K188" s="33"/>
    </row>
    <row r="189" spans="1:11" ht="12.75" hidden="1">
      <c r="A189" s="33"/>
      <c r="B189" s="33"/>
      <c r="C189" s="33"/>
      <c r="D189" s="33"/>
      <c r="E189" s="33"/>
      <c r="F189" s="33"/>
      <c r="G189" s="33"/>
      <c r="H189" s="33"/>
      <c r="I189" s="33"/>
      <c r="J189" s="33"/>
      <c r="K189" s="33"/>
    </row>
    <row r="190" spans="1:11" ht="12.75" hidden="1">
      <c r="A190" s="33"/>
      <c r="B190" s="33"/>
      <c r="C190" s="33"/>
      <c r="D190" s="33"/>
      <c r="E190" s="33"/>
      <c r="F190" s="33"/>
      <c r="G190" s="33"/>
      <c r="H190" s="33"/>
      <c r="I190" s="33"/>
      <c r="J190" s="33"/>
      <c r="K190" s="33"/>
    </row>
    <row r="191" spans="1:11" ht="12.75" hidden="1">
      <c r="A191" s="33"/>
      <c r="B191" s="33"/>
      <c r="C191" s="33"/>
      <c r="D191" s="33"/>
      <c r="E191" s="33"/>
      <c r="F191" s="33"/>
      <c r="G191" s="33"/>
      <c r="H191" s="33"/>
      <c r="I191" s="33"/>
      <c r="J191" s="33"/>
      <c r="K191" s="33"/>
    </row>
    <row r="192" spans="1:11" ht="12.75" hidden="1">
      <c r="A192" s="33"/>
      <c r="B192" s="33"/>
      <c r="C192" s="33"/>
      <c r="D192" s="33"/>
      <c r="E192" s="33"/>
      <c r="F192" s="33"/>
      <c r="G192" s="33"/>
      <c r="H192" s="33"/>
      <c r="I192" s="33"/>
      <c r="J192" s="33"/>
      <c r="K192" s="33"/>
    </row>
    <row r="193" spans="1:11" ht="12.75" hidden="1">
      <c r="A193" s="33"/>
      <c r="B193" s="33"/>
      <c r="C193" s="33"/>
      <c r="D193" s="33"/>
      <c r="E193" s="33"/>
      <c r="F193" s="33"/>
      <c r="G193" s="33"/>
      <c r="H193" s="33"/>
      <c r="I193" s="33"/>
      <c r="J193" s="33"/>
      <c r="K193" s="33"/>
    </row>
    <row r="194" spans="1:11" ht="12.75" hidden="1">
      <c r="A194" s="33"/>
      <c r="B194" s="33"/>
      <c r="C194" s="33"/>
      <c r="D194" s="33"/>
      <c r="E194" s="33"/>
      <c r="F194" s="33"/>
      <c r="G194" s="33"/>
      <c r="H194" s="33"/>
      <c r="I194" s="33"/>
      <c r="J194" s="33"/>
      <c r="K194" s="33"/>
    </row>
    <row r="195" spans="1:11" ht="12.75" hidden="1">
      <c r="A195" s="33"/>
      <c r="B195" s="33"/>
      <c r="C195" s="33"/>
      <c r="D195" s="33"/>
      <c r="E195" s="33"/>
      <c r="F195" s="33"/>
      <c r="G195" s="33"/>
      <c r="H195" s="33"/>
      <c r="I195" s="33"/>
      <c r="J195" s="33"/>
      <c r="K195" s="33"/>
    </row>
    <row r="196" spans="1:11" ht="12.75" hidden="1">
      <c r="A196" s="33"/>
      <c r="B196" s="33"/>
      <c r="C196" s="33"/>
      <c r="D196" s="33"/>
      <c r="E196" s="33"/>
      <c r="F196" s="33"/>
      <c r="G196" s="33"/>
      <c r="H196" s="33"/>
      <c r="I196" s="33"/>
      <c r="J196" s="33"/>
      <c r="K196" s="33"/>
    </row>
    <row r="197" spans="1:11" ht="12.75" hidden="1">
      <c r="A197" s="33"/>
      <c r="B197" s="33"/>
      <c r="C197" s="33"/>
      <c r="D197" s="33"/>
      <c r="E197" s="33"/>
      <c r="F197" s="33"/>
      <c r="G197" s="33"/>
      <c r="H197" s="33"/>
      <c r="I197" s="33"/>
      <c r="J197" s="33"/>
      <c r="K197" s="33"/>
    </row>
    <row r="198" spans="1:11" ht="12.75" hidden="1">
      <c r="A198" s="33"/>
      <c r="B198" s="33"/>
      <c r="C198" s="33"/>
      <c r="D198" s="33"/>
      <c r="E198" s="33"/>
      <c r="F198" s="33"/>
      <c r="G198" s="33"/>
      <c r="H198" s="33"/>
      <c r="I198" s="33"/>
      <c r="J198" s="33"/>
      <c r="K198" s="33"/>
    </row>
    <row r="199" spans="1:11" ht="12.75" hidden="1">
      <c r="A199" s="33"/>
      <c r="B199" s="33"/>
      <c r="C199" s="33"/>
      <c r="D199" s="33"/>
      <c r="E199" s="33"/>
      <c r="F199" s="33"/>
      <c r="G199" s="33"/>
      <c r="H199" s="33"/>
      <c r="I199" s="33"/>
      <c r="J199" s="33"/>
      <c r="K199" s="33"/>
    </row>
    <row r="200" spans="1:11" ht="12.75" hidden="1">
      <c r="A200" s="33"/>
      <c r="B200" s="33"/>
      <c r="C200" s="33"/>
      <c r="D200" s="33"/>
      <c r="E200" s="33"/>
      <c r="F200" s="33"/>
      <c r="G200" s="33"/>
      <c r="H200" s="33"/>
      <c r="I200" s="33"/>
      <c r="J200" s="33"/>
      <c r="K200" s="33"/>
    </row>
    <row r="201" spans="1:11" ht="12.75" hidden="1">
      <c r="A201" s="33"/>
      <c r="B201" s="33"/>
      <c r="C201" s="33"/>
      <c r="D201" s="33"/>
      <c r="E201" s="33"/>
      <c r="F201" s="33"/>
      <c r="G201" s="33"/>
      <c r="H201" s="33"/>
      <c r="I201" s="33"/>
      <c r="J201" s="33"/>
      <c r="K201" s="33"/>
    </row>
    <row r="202" spans="1:11" ht="12.75" hidden="1">
      <c r="A202" s="33"/>
      <c r="B202" s="33"/>
      <c r="C202" s="33"/>
      <c r="D202" s="33"/>
      <c r="E202" s="33"/>
      <c r="F202" s="33"/>
      <c r="G202" s="33"/>
      <c r="H202" s="33"/>
      <c r="I202" s="33"/>
      <c r="J202" s="33"/>
      <c r="K202" s="33"/>
    </row>
    <row r="203" spans="1:11" ht="12.75" hidden="1">
      <c r="A203" s="33"/>
      <c r="B203" s="33"/>
      <c r="C203" s="33"/>
      <c r="D203" s="33"/>
      <c r="E203" s="33"/>
      <c r="F203" s="33"/>
      <c r="G203" s="33"/>
      <c r="H203" s="33"/>
      <c r="I203" s="33"/>
      <c r="J203" s="33"/>
      <c r="K203" s="33"/>
    </row>
    <row r="204" spans="1:11" ht="12.75" hidden="1">
      <c r="A204" s="33"/>
      <c r="B204" s="33"/>
      <c r="C204" s="33"/>
      <c r="D204" s="33"/>
      <c r="E204" s="33"/>
      <c r="F204" s="33"/>
      <c r="G204" s="33"/>
      <c r="H204" s="33"/>
      <c r="I204" s="33"/>
      <c r="J204" s="33"/>
      <c r="K204" s="33"/>
    </row>
    <row r="205" spans="1:11" ht="12.75" hidden="1">
      <c r="A205" s="33"/>
      <c r="B205" s="33"/>
      <c r="C205" s="33"/>
      <c r="D205" s="33"/>
      <c r="E205" s="33"/>
      <c r="F205" s="33"/>
      <c r="G205" s="33"/>
      <c r="H205" s="33"/>
      <c r="I205" s="33"/>
      <c r="J205" s="33"/>
      <c r="K205" s="33"/>
    </row>
    <row r="206" spans="1:11" ht="12.75" hidden="1">
      <c r="A206" s="33"/>
      <c r="B206" s="33"/>
      <c r="C206" s="33"/>
      <c r="D206" s="33"/>
      <c r="E206" s="33"/>
      <c r="F206" s="33"/>
      <c r="G206" s="33"/>
      <c r="H206" s="33"/>
      <c r="I206" s="33"/>
      <c r="J206" s="33"/>
      <c r="K206" s="33"/>
    </row>
    <row r="207" spans="1:11" ht="12.75" hidden="1">
      <c r="A207" s="33"/>
      <c r="B207" s="33"/>
      <c r="C207" s="33"/>
      <c r="D207" s="33"/>
      <c r="E207" s="33"/>
      <c r="F207" s="33"/>
      <c r="G207" s="33"/>
      <c r="H207" s="33"/>
      <c r="I207" s="33"/>
      <c r="J207" s="33"/>
      <c r="K207" s="33"/>
    </row>
    <row r="208" spans="1:11" ht="12.75" hidden="1">
      <c r="A208" s="33"/>
      <c r="B208" s="33"/>
      <c r="C208" s="33"/>
      <c r="D208" s="33"/>
      <c r="E208" s="33"/>
      <c r="F208" s="33"/>
      <c r="G208" s="33"/>
      <c r="H208" s="33"/>
      <c r="I208" s="33"/>
      <c r="J208" s="33"/>
      <c r="K208" s="33"/>
    </row>
    <row r="209" spans="1:11" ht="12.75" hidden="1">
      <c r="A209" s="33"/>
      <c r="B209" s="33"/>
      <c r="C209" s="33"/>
      <c r="D209" s="33"/>
      <c r="E209" s="33"/>
      <c r="F209" s="33"/>
      <c r="G209" s="33"/>
      <c r="H209" s="33"/>
      <c r="I209" s="33"/>
      <c r="J209" s="33"/>
      <c r="K209" s="33"/>
    </row>
    <row r="210" spans="1:11" ht="12.75" hidden="1">
      <c r="A210" s="33"/>
      <c r="B210" s="33"/>
      <c r="C210" s="33"/>
      <c r="D210" s="33"/>
      <c r="E210" s="33"/>
      <c r="F210" s="33"/>
      <c r="G210" s="33"/>
      <c r="H210" s="33"/>
      <c r="I210" s="33"/>
      <c r="J210" s="33"/>
      <c r="K210" s="33"/>
    </row>
    <row r="211" spans="1:11" ht="12.75" hidden="1">
      <c r="A211" s="33"/>
      <c r="B211" s="33"/>
      <c r="C211" s="33"/>
      <c r="D211" s="33"/>
      <c r="E211" s="33"/>
      <c r="F211" s="33"/>
      <c r="G211" s="33"/>
      <c r="H211" s="33"/>
      <c r="I211" s="33"/>
      <c r="J211" s="33"/>
      <c r="K211" s="33"/>
    </row>
    <row r="212" spans="1:11" ht="12.75" hidden="1">
      <c r="A212" s="33"/>
      <c r="B212" s="33"/>
      <c r="C212" s="33"/>
      <c r="D212" s="33"/>
      <c r="E212" s="33"/>
      <c r="F212" s="33"/>
      <c r="G212" s="33"/>
      <c r="H212" s="33"/>
      <c r="I212" s="33"/>
      <c r="J212" s="33"/>
      <c r="K212" s="33"/>
    </row>
    <row r="213" spans="1:11" ht="12.75" hidden="1">
      <c r="A213" s="33"/>
      <c r="B213" s="33"/>
      <c r="C213" s="33"/>
      <c r="D213" s="33"/>
      <c r="E213" s="33"/>
      <c r="F213" s="33"/>
      <c r="G213" s="33"/>
      <c r="H213" s="33"/>
      <c r="I213" s="33"/>
      <c r="J213" s="33"/>
      <c r="K213" s="33"/>
    </row>
    <row r="214" spans="1:11" ht="12.75" hidden="1">
      <c r="A214" s="33"/>
      <c r="B214" s="33"/>
      <c r="C214" s="33"/>
      <c r="D214" s="33"/>
      <c r="E214" s="33"/>
      <c r="F214" s="33"/>
      <c r="G214" s="33"/>
      <c r="H214" s="33"/>
      <c r="I214" s="33"/>
      <c r="J214" s="33"/>
      <c r="K214" s="33"/>
    </row>
    <row r="215" spans="1:11" ht="12.75" hidden="1">
      <c r="A215" s="33"/>
      <c r="B215" s="33"/>
      <c r="C215" s="33"/>
      <c r="D215" s="33"/>
      <c r="E215" s="33"/>
      <c r="F215" s="33"/>
      <c r="G215" s="33"/>
      <c r="H215" s="33"/>
      <c r="I215" s="33"/>
      <c r="J215" s="33"/>
      <c r="K215" s="33"/>
    </row>
    <row r="216" spans="1:11" ht="12.75" hidden="1">
      <c r="A216" s="33"/>
      <c r="B216" s="33"/>
      <c r="C216" s="33"/>
      <c r="D216" s="33"/>
      <c r="E216" s="33"/>
      <c r="F216" s="33"/>
      <c r="G216" s="33"/>
      <c r="H216" s="33"/>
      <c r="I216" s="33"/>
      <c r="J216" s="33"/>
      <c r="K216" s="33"/>
    </row>
    <row r="217" spans="1:11" ht="12.75" hidden="1">
      <c r="A217" s="33"/>
      <c r="B217" s="33"/>
      <c r="C217" s="33"/>
      <c r="D217" s="33"/>
      <c r="E217" s="33"/>
      <c r="F217" s="33"/>
      <c r="G217" s="33"/>
      <c r="H217" s="33"/>
      <c r="I217" s="33"/>
      <c r="J217" s="33"/>
      <c r="K217" s="33"/>
    </row>
    <row r="218" spans="1:11" ht="12.75" hidden="1">
      <c r="A218" s="33"/>
      <c r="B218" s="33"/>
      <c r="C218" s="33"/>
      <c r="D218" s="33"/>
      <c r="E218" s="33"/>
      <c r="F218" s="33"/>
      <c r="G218" s="33"/>
      <c r="H218" s="33"/>
      <c r="I218" s="33"/>
      <c r="J218" s="33"/>
      <c r="K218" s="33"/>
    </row>
    <row r="219" spans="1:11" ht="12.75" hidden="1">
      <c r="A219" s="33"/>
      <c r="B219" s="33"/>
      <c r="C219" s="33"/>
      <c r="D219" s="33"/>
      <c r="E219" s="33"/>
      <c r="F219" s="33"/>
      <c r="G219" s="33"/>
      <c r="H219" s="33"/>
      <c r="I219" s="33"/>
      <c r="J219" s="33"/>
      <c r="K219" s="33"/>
    </row>
    <row r="220" spans="1:11" ht="12.75" hidden="1">
      <c r="A220" s="33"/>
      <c r="B220" s="33"/>
      <c r="C220" s="33"/>
      <c r="D220" s="33"/>
      <c r="E220" s="33"/>
      <c r="F220" s="33"/>
      <c r="G220" s="33"/>
      <c r="H220" s="33"/>
      <c r="I220" s="33"/>
      <c r="J220" s="33"/>
      <c r="K220" s="33"/>
    </row>
    <row r="221" spans="1:11" ht="12.75" hidden="1">
      <c r="A221" s="33"/>
      <c r="B221" s="33"/>
      <c r="C221" s="33"/>
      <c r="D221" s="33"/>
      <c r="E221" s="33"/>
      <c r="F221" s="33"/>
      <c r="G221" s="33"/>
      <c r="H221" s="33"/>
      <c r="I221" s="33"/>
      <c r="J221" s="33"/>
      <c r="K221" s="33"/>
    </row>
    <row r="222" spans="1:11" ht="12.75" hidden="1">
      <c r="A222" s="33"/>
      <c r="B222" s="33"/>
      <c r="C222" s="33"/>
      <c r="D222" s="33"/>
      <c r="E222" s="33"/>
      <c r="F222" s="33"/>
      <c r="G222" s="33"/>
      <c r="H222" s="33"/>
      <c r="I222" s="33"/>
      <c r="J222" s="33"/>
      <c r="K222" s="33"/>
    </row>
    <row r="223" spans="1:11" ht="12.75" hidden="1">
      <c r="A223" s="33"/>
      <c r="B223" s="33"/>
      <c r="C223" s="33"/>
      <c r="D223" s="33"/>
      <c r="E223" s="33"/>
      <c r="F223" s="33"/>
      <c r="G223" s="33"/>
      <c r="H223" s="33"/>
      <c r="I223" s="33"/>
      <c r="J223" s="33"/>
      <c r="K223" s="33"/>
    </row>
    <row r="224" spans="1:11" ht="12.75" hidden="1">
      <c r="A224" s="33"/>
      <c r="B224" s="33"/>
      <c r="C224" s="33"/>
      <c r="D224" s="33"/>
      <c r="E224" s="33"/>
      <c r="F224" s="33"/>
      <c r="G224" s="33"/>
      <c r="H224" s="33"/>
      <c r="I224" s="33"/>
      <c r="J224" s="33"/>
      <c r="K224" s="33"/>
    </row>
    <row r="225" spans="1:11" ht="12.75" hidden="1">
      <c r="A225" s="33"/>
      <c r="B225" s="33"/>
      <c r="C225" s="33"/>
      <c r="D225" s="33"/>
      <c r="E225" s="33"/>
      <c r="F225" s="33"/>
      <c r="G225" s="33"/>
      <c r="H225" s="33"/>
      <c r="I225" s="33"/>
      <c r="J225" s="33"/>
      <c r="K225" s="33"/>
    </row>
    <row r="226" spans="1:11" ht="12.75" hidden="1">
      <c r="A226" s="33"/>
      <c r="B226" s="33"/>
      <c r="C226" s="33"/>
      <c r="D226" s="33"/>
      <c r="E226" s="33"/>
      <c r="F226" s="33"/>
      <c r="G226" s="33"/>
      <c r="H226" s="33"/>
      <c r="I226" s="33"/>
      <c r="J226" s="33"/>
      <c r="K226" s="33"/>
    </row>
    <row r="227" spans="1:11" ht="12.75" hidden="1">
      <c r="A227" s="33"/>
      <c r="B227" s="33"/>
      <c r="C227" s="33"/>
      <c r="D227" s="33"/>
      <c r="E227" s="33"/>
      <c r="F227" s="33"/>
      <c r="G227" s="33"/>
      <c r="H227" s="33"/>
      <c r="I227" s="33"/>
      <c r="J227" s="33"/>
      <c r="K227" s="33"/>
    </row>
    <row r="228" spans="1:11" ht="12.75" hidden="1">
      <c r="A228" s="33"/>
      <c r="B228" s="33"/>
      <c r="C228" s="33"/>
      <c r="D228" s="33"/>
      <c r="E228" s="33"/>
      <c r="F228" s="33"/>
      <c r="G228" s="33"/>
      <c r="H228" s="33"/>
      <c r="I228" s="33"/>
      <c r="J228" s="33"/>
      <c r="K228" s="33"/>
    </row>
    <row r="229" spans="1:11" ht="12.75" hidden="1">
      <c r="A229" s="33"/>
      <c r="B229" s="33"/>
      <c r="C229" s="33"/>
      <c r="D229" s="33"/>
      <c r="E229" s="33"/>
      <c r="F229" s="33"/>
      <c r="G229" s="33"/>
      <c r="H229" s="33"/>
      <c r="I229" s="33"/>
      <c r="J229" s="33"/>
      <c r="K229" s="33"/>
    </row>
    <row r="230" spans="1:11" ht="12.75" hidden="1">
      <c r="A230" s="33"/>
      <c r="B230" s="33"/>
      <c r="C230" s="33"/>
      <c r="D230" s="33"/>
      <c r="E230" s="33"/>
      <c r="F230" s="33"/>
      <c r="G230" s="33"/>
      <c r="H230" s="33"/>
      <c r="I230" s="33"/>
      <c r="J230" s="33"/>
      <c r="K230" s="33"/>
    </row>
    <row r="231" spans="1:11" ht="12.75" hidden="1">
      <c r="A231" s="33"/>
      <c r="B231" s="33"/>
      <c r="C231" s="33"/>
      <c r="D231" s="33"/>
      <c r="E231" s="33"/>
      <c r="F231" s="33"/>
      <c r="G231" s="33"/>
      <c r="H231" s="33"/>
      <c r="I231" s="33"/>
      <c r="J231" s="33"/>
      <c r="K231" s="33"/>
    </row>
    <row r="232" spans="1:11" ht="12.75" hidden="1">
      <c r="A232" s="33"/>
      <c r="B232" s="33"/>
      <c r="C232" s="33"/>
      <c r="D232" s="33"/>
      <c r="E232" s="33"/>
      <c r="F232" s="33"/>
      <c r="G232" s="33"/>
      <c r="H232" s="33"/>
      <c r="I232" s="33"/>
      <c r="J232" s="33"/>
      <c r="K232" s="33"/>
    </row>
    <row r="233" spans="1:11" ht="12.75" hidden="1">
      <c r="A233" s="33"/>
      <c r="B233" s="33"/>
      <c r="C233" s="33"/>
      <c r="D233" s="33"/>
      <c r="E233" s="33"/>
      <c r="F233" s="33"/>
      <c r="G233" s="33"/>
      <c r="H233" s="33"/>
      <c r="I233" s="33"/>
      <c r="J233" s="33"/>
      <c r="K233" s="33"/>
    </row>
    <row r="234" spans="1:11" ht="12.75" hidden="1">
      <c r="A234" s="33"/>
      <c r="B234" s="33"/>
      <c r="C234" s="33"/>
      <c r="D234" s="33"/>
      <c r="E234" s="33"/>
      <c r="F234" s="33"/>
      <c r="G234" s="33"/>
      <c r="H234" s="33"/>
      <c r="I234" s="33"/>
      <c r="J234" s="33"/>
      <c r="K234" s="33"/>
    </row>
    <row r="235" spans="1:11" ht="12.75" hidden="1">
      <c r="A235" s="33"/>
      <c r="B235" s="33"/>
      <c r="C235" s="33"/>
      <c r="D235" s="33"/>
      <c r="E235" s="33"/>
      <c r="F235" s="33"/>
      <c r="G235" s="33"/>
      <c r="H235" s="33"/>
      <c r="I235" s="33"/>
      <c r="J235" s="33"/>
      <c r="K235" s="33"/>
    </row>
    <row r="236" spans="1:11" ht="12.75" hidden="1">
      <c r="A236" s="33"/>
      <c r="B236" s="33"/>
      <c r="C236" s="33"/>
      <c r="D236" s="33"/>
      <c r="E236" s="33"/>
      <c r="F236" s="33"/>
      <c r="G236" s="33"/>
      <c r="H236" s="33"/>
      <c r="I236" s="33"/>
      <c r="J236" s="33"/>
      <c r="K236" s="33"/>
    </row>
    <row r="237" spans="1:11" ht="12.75" hidden="1">
      <c r="A237" s="33"/>
      <c r="B237" s="33"/>
      <c r="C237" s="33"/>
      <c r="D237" s="33"/>
      <c r="E237" s="33"/>
      <c r="F237" s="33"/>
      <c r="G237" s="33"/>
      <c r="H237" s="33"/>
      <c r="I237" s="33"/>
      <c r="J237" s="33"/>
      <c r="K237" s="33"/>
    </row>
    <row r="238" spans="1:11" ht="12.75" hidden="1">
      <c r="A238" s="33"/>
      <c r="B238" s="33"/>
      <c r="C238" s="33"/>
      <c r="D238" s="33"/>
      <c r="E238" s="33"/>
      <c r="F238" s="33"/>
      <c r="G238" s="33"/>
      <c r="H238" s="33"/>
      <c r="I238" s="33"/>
      <c r="J238" s="33"/>
      <c r="K238" s="33"/>
    </row>
    <row r="239" spans="1:11" ht="12.75" hidden="1">
      <c r="A239" s="33"/>
      <c r="B239" s="33"/>
      <c r="C239" s="33"/>
      <c r="D239" s="33"/>
      <c r="E239" s="33"/>
      <c r="F239" s="33"/>
      <c r="G239" s="33"/>
      <c r="H239" s="33"/>
      <c r="I239" s="33"/>
      <c r="J239" s="33"/>
      <c r="K239" s="33"/>
    </row>
    <row r="240" spans="1:11" ht="12.75" hidden="1">
      <c r="A240" s="33"/>
      <c r="B240" s="33"/>
      <c r="C240" s="33"/>
      <c r="D240" s="33"/>
      <c r="E240" s="33"/>
      <c r="F240" s="33"/>
      <c r="G240" s="33"/>
      <c r="H240" s="33"/>
      <c r="I240" s="33"/>
      <c r="J240" s="33"/>
      <c r="K240" s="33"/>
    </row>
    <row r="241" spans="1:11" ht="12.75" hidden="1">
      <c r="A241" s="33"/>
      <c r="B241" s="33"/>
      <c r="C241" s="33"/>
      <c r="D241" s="33"/>
      <c r="E241" s="33"/>
      <c r="F241" s="33"/>
      <c r="G241" s="33"/>
      <c r="H241" s="33"/>
      <c r="I241" s="33"/>
      <c r="J241" s="33"/>
      <c r="K241" s="33"/>
    </row>
    <row r="242" spans="1:11" ht="12.75" hidden="1">
      <c r="A242" s="33"/>
      <c r="B242" s="33"/>
      <c r="C242" s="33"/>
      <c r="D242" s="33"/>
      <c r="E242" s="33"/>
      <c r="F242" s="33"/>
      <c r="G242" s="33"/>
      <c r="H242" s="33"/>
      <c r="I242" s="33"/>
      <c r="J242" s="33"/>
      <c r="K242" s="33"/>
    </row>
    <row r="243" spans="1:11" ht="12.75" hidden="1">
      <c r="A243" s="33"/>
      <c r="B243" s="33"/>
      <c r="C243" s="33"/>
      <c r="D243" s="33"/>
      <c r="E243" s="33"/>
      <c r="F243" s="33"/>
      <c r="G243" s="33"/>
      <c r="H243" s="33"/>
      <c r="I243" s="33"/>
      <c r="J243" s="33"/>
      <c r="K243" s="33"/>
    </row>
    <row r="244" spans="1:11" ht="12.75" hidden="1">
      <c r="A244" s="33"/>
      <c r="B244" s="33"/>
      <c r="C244" s="33"/>
      <c r="D244" s="33"/>
      <c r="E244" s="33"/>
      <c r="F244" s="33"/>
      <c r="G244" s="33"/>
      <c r="H244" s="33"/>
      <c r="I244" s="33"/>
      <c r="J244" s="33"/>
      <c r="K244" s="33"/>
    </row>
    <row r="245" spans="1:11" ht="12.75" hidden="1">
      <c r="A245" s="33"/>
      <c r="B245" s="33"/>
      <c r="C245" s="33"/>
      <c r="D245" s="33"/>
      <c r="E245" s="33"/>
      <c r="F245" s="33"/>
      <c r="G245" s="33"/>
      <c r="H245" s="33"/>
      <c r="I245" s="33"/>
      <c r="J245" s="33"/>
      <c r="K245" s="33"/>
    </row>
    <row r="246" spans="1:11" ht="12.75" hidden="1">
      <c r="A246" s="33"/>
      <c r="B246" s="33"/>
      <c r="C246" s="33"/>
      <c r="D246" s="33"/>
      <c r="E246" s="33"/>
      <c r="F246" s="33"/>
      <c r="G246" s="33"/>
      <c r="H246" s="33"/>
      <c r="I246" s="33"/>
      <c r="J246" s="33"/>
      <c r="K246" s="33"/>
    </row>
    <row r="247" spans="1:11" ht="12.75" hidden="1">
      <c r="A247" s="33"/>
      <c r="B247" s="33"/>
      <c r="C247" s="33"/>
      <c r="D247" s="33"/>
      <c r="E247" s="33"/>
      <c r="F247" s="33"/>
      <c r="G247" s="33"/>
      <c r="H247" s="33"/>
      <c r="I247" s="33"/>
      <c r="J247" s="33"/>
      <c r="K247" s="33"/>
    </row>
    <row r="248" spans="1:11" ht="12.75" hidden="1">
      <c r="A248" s="33"/>
      <c r="B248" s="33"/>
      <c r="C248" s="33"/>
      <c r="D248" s="33"/>
      <c r="E248" s="33"/>
      <c r="F248" s="33"/>
      <c r="G248" s="33"/>
      <c r="H248" s="33"/>
      <c r="I248" s="33"/>
      <c r="J248" s="33"/>
      <c r="K248" s="33"/>
    </row>
    <row r="249" spans="1:11" ht="12.75" hidden="1">
      <c r="A249" s="33"/>
      <c r="B249" s="33"/>
      <c r="C249" s="33"/>
      <c r="D249" s="33"/>
      <c r="E249" s="33"/>
      <c r="F249" s="33"/>
      <c r="G249" s="33"/>
      <c r="H249" s="33"/>
      <c r="I249" s="33"/>
      <c r="J249" s="33"/>
      <c r="K249" s="33"/>
    </row>
    <row r="250" spans="1:11" ht="12.75" hidden="1">
      <c r="A250" s="33"/>
      <c r="B250" s="33"/>
      <c r="C250" s="33"/>
      <c r="D250" s="33"/>
      <c r="E250" s="33"/>
      <c r="F250" s="33"/>
      <c r="G250" s="33"/>
      <c r="H250" s="33"/>
      <c r="I250" s="33"/>
      <c r="J250" s="33"/>
      <c r="K250" s="33"/>
    </row>
    <row r="251" spans="1:11" ht="12.75" hidden="1">
      <c r="A251" s="33"/>
      <c r="B251" s="33"/>
      <c r="C251" s="33"/>
      <c r="D251" s="33"/>
      <c r="E251" s="33"/>
      <c r="F251" s="33"/>
      <c r="G251" s="33"/>
      <c r="H251" s="33"/>
      <c r="I251" s="33"/>
      <c r="J251" s="33"/>
      <c r="K251" s="33"/>
    </row>
    <row r="252" spans="1:11" ht="12.75" hidden="1">
      <c r="A252" s="33"/>
      <c r="B252" s="33"/>
      <c r="C252" s="33"/>
      <c r="D252" s="33"/>
      <c r="E252" s="33"/>
      <c r="F252" s="33"/>
      <c r="G252" s="33"/>
      <c r="H252" s="33"/>
      <c r="I252" s="33"/>
      <c r="J252" s="33"/>
      <c r="K252" s="33"/>
    </row>
    <row r="253" spans="1:11" ht="12.75" hidden="1">
      <c r="A253" s="33"/>
      <c r="B253" s="33"/>
      <c r="C253" s="33"/>
      <c r="D253" s="33"/>
      <c r="E253" s="33"/>
      <c r="F253" s="33"/>
      <c r="G253" s="33"/>
      <c r="H253" s="33"/>
      <c r="I253" s="33"/>
      <c r="J253" s="33"/>
      <c r="K253" s="33"/>
    </row>
    <row r="254" spans="1:11" ht="12.75" hidden="1">
      <c r="A254" s="33"/>
      <c r="B254" s="33"/>
      <c r="C254" s="33"/>
      <c r="D254" s="33"/>
      <c r="E254" s="33"/>
      <c r="F254" s="33"/>
      <c r="G254" s="33"/>
      <c r="H254" s="33"/>
      <c r="I254" s="33"/>
      <c r="J254" s="33"/>
      <c r="K254" s="33"/>
    </row>
    <row r="255" spans="1:11" ht="12.75" hidden="1">
      <c r="A255" s="33"/>
      <c r="B255" s="33"/>
      <c r="C255" s="33"/>
      <c r="D255" s="33"/>
      <c r="E255" s="33"/>
      <c r="F255" s="33"/>
      <c r="G255" s="33"/>
      <c r="H255" s="33"/>
      <c r="I255" s="33"/>
      <c r="J255" s="33"/>
      <c r="K255" s="33"/>
    </row>
    <row r="256" spans="1:11" ht="12.75" hidden="1">
      <c r="A256" s="33"/>
      <c r="B256" s="33"/>
      <c r="C256" s="33"/>
      <c r="D256" s="33"/>
      <c r="E256" s="33"/>
      <c r="F256" s="33"/>
      <c r="G256" s="33"/>
      <c r="H256" s="33"/>
      <c r="I256" s="33"/>
      <c r="J256" s="33"/>
      <c r="K256" s="33"/>
    </row>
    <row r="257" spans="1:11" ht="12.75" hidden="1">
      <c r="A257" s="33"/>
      <c r="B257" s="33"/>
      <c r="C257" s="33"/>
      <c r="D257" s="33"/>
      <c r="E257" s="33"/>
      <c r="F257" s="33"/>
      <c r="G257" s="33"/>
      <c r="H257" s="33"/>
      <c r="I257" s="33"/>
      <c r="J257" s="33"/>
      <c r="K257" s="33"/>
    </row>
    <row r="258" spans="1:11" ht="12.75" hidden="1">
      <c r="A258" s="33"/>
      <c r="B258" s="33"/>
      <c r="C258" s="33"/>
      <c r="D258" s="33"/>
      <c r="E258" s="33"/>
      <c r="F258" s="33"/>
      <c r="G258" s="33"/>
      <c r="H258" s="33"/>
      <c r="I258" s="33"/>
      <c r="J258" s="33"/>
      <c r="K258" s="33"/>
    </row>
    <row r="259" spans="1:11" ht="12.75" hidden="1">
      <c r="A259" s="33"/>
      <c r="B259" s="33"/>
      <c r="C259" s="33"/>
      <c r="D259" s="33"/>
      <c r="E259" s="33"/>
      <c r="F259" s="33"/>
      <c r="G259" s="33"/>
      <c r="H259" s="33"/>
      <c r="I259" s="33"/>
      <c r="J259" s="33"/>
      <c r="K259" s="33"/>
    </row>
    <row r="260" spans="1:11" ht="12.75" hidden="1">
      <c r="A260" s="33"/>
      <c r="B260" s="33"/>
      <c r="C260" s="33"/>
      <c r="D260" s="33"/>
      <c r="E260" s="33"/>
      <c r="F260" s="33"/>
      <c r="G260" s="33"/>
      <c r="H260" s="33"/>
      <c r="I260" s="33"/>
      <c r="J260" s="33"/>
      <c r="K260" s="33"/>
    </row>
    <row r="261" spans="1:11" ht="12.75" hidden="1">
      <c r="A261" s="33"/>
      <c r="B261" s="33"/>
      <c r="C261" s="33"/>
      <c r="D261" s="33"/>
      <c r="E261" s="33"/>
      <c r="F261" s="33"/>
      <c r="G261" s="33"/>
      <c r="H261" s="33"/>
      <c r="I261" s="33"/>
      <c r="J261" s="33"/>
      <c r="K261" s="33"/>
    </row>
    <row r="262" spans="1:11" ht="12.75" hidden="1">
      <c r="A262" s="33"/>
      <c r="B262" s="33"/>
      <c r="C262" s="33"/>
      <c r="D262" s="33"/>
      <c r="E262" s="33"/>
      <c r="F262" s="33"/>
      <c r="G262" s="33"/>
      <c r="H262" s="33"/>
      <c r="I262" s="33"/>
      <c r="J262" s="33"/>
      <c r="K262" s="33"/>
    </row>
    <row r="263" spans="1:11" ht="12.75" hidden="1">
      <c r="A263" s="33"/>
      <c r="B263" s="33"/>
      <c r="C263" s="33"/>
      <c r="D263" s="33"/>
      <c r="E263" s="33"/>
      <c r="F263" s="33"/>
      <c r="G263" s="33"/>
      <c r="H263" s="33"/>
      <c r="I263" s="33"/>
      <c r="J263" s="33"/>
      <c r="K263" s="33"/>
    </row>
    <row r="264" spans="1:11" ht="12.75" hidden="1">
      <c r="A264" s="33"/>
      <c r="B264" s="33"/>
      <c r="C264" s="33"/>
      <c r="D264" s="33"/>
      <c r="E264" s="33"/>
      <c r="F264" s="33"/>
      <c r="G264" s="33"/>
      <c r="H264" s="33"/>
      <c r="I264" s="33"/>
      <c r="J264" s="33"/>
      <c r="K264" s="33"/>
    </row>
    <row r="265" spans="1:11" ht="12.75" hidden="1">
      <c r="A265" s="33"/>
      <c r="B265" s="33"/>
      <c r="C265" s="33"/>
      <c r="D265" s="33"/>
      <c r="E265" s="33"/>
      <c r="F265" s="33"/>
      <c r="G265" s="33"/>
      <c r="H265" s="33"/>
      <c r="I265" s="33"/>
      <c r="J265" s="33"/>
      <c r="K265" s="33"/>
    </row>
    <row r="266" spans="1:11" ht="12.75" hidden="1">
      <c r="A266" s="33"/>
      <c r="B266" s="33"/>
      <c r="C266" s="33"/>
      <c r="D266" s="33"/>
      <c r="E266" s="33"/>
      <c r="F266" s="33"/>
      <c r="G266" s="33"/>
      <c r="H266" s="33"/>
      <c r="I266" s="33"/>
      <c r="J266" s="33"/>
      <c r="K266" s="33"/>
    </row>
    <row r="267" spans="1:11" ht="12.75" hidden="1">
      <c r="A267" s="33"/>
      <c r="B267" s="33"/>
      <c r="C267" s="33"/>
      <c r="D267" s="33"/>
      <c r="E267" s="33"/>
      <c r="F267" s="33"/>
      <c r="G267" s="33"/>
      <c r="H267" s="33"/>
      <c r="I267" s="33"/>
      <c r="J267" s="33"/>
      <c r="K267" s="33"/>
    </row>
    <row r="268" spans="1:11" ht="12.75" hidden="1">
      <c r="A268" s="33"/>
      <c r="B268" s="33"/>
      <c r="C268" s="33"/>
      <c r="D268" s="33"/>
      <c r="E268" s="33"/>
      <c r="F268" s="33"/>
      <c r="G268" s="33"/>
      <c r="H268" s="33"/>
      <c r="I268" s="33"/>
      <c r="J268" s="33"/>
      <c r="K268" s="33"/>
    </row>
    <row r="269" spans="1:11" ht="12.75" hidden="1">
      <c r="A269" s="33"/>
      <c r="B269" s="33"/>
      <c r="C269" s="33"/>
      <c r="D269" s="33"/>
      <c r="E269" s="33"/>
      <c r="F269" s="33"/>
      <c r="G269" s="33"/>
      <c r="H269" s="33"/>
      <c r="I269" s="33"/>
      <c r="J269" s="33"/>
      <c r="K269" s="33"/>
    </row>
    <row r="270" spans="1:11" ht="12.75" hidden="1">
      <c r="A270" s="33"/>
      <c r="B270" s="33"/>
      <c r="C270" s="33"/>
      <c r="D270" s="33"/>
      <c r="E270" s="33"/>
      <c r="F270" s="33"/>
      <c r="G270" s="33"/>
      <c r="H270" s="33"/>
      <c r="I270" s="33"/>
      <c r="J270" s="33"/>
      <c r="K270" s="33"/>
    </row>
    <row r="271" spans="1:11" ht="12.75" hidden="1">
      <c r="A271" s="33"/>
      <c r="B271" s="33"/>
      <c r="C271" s="33"/>
      <c r="D271" s="33"/>
      <c r="E271" s="33"/>
      <c r="F271" s="33"/>
      <c r="G271" s="33"/>
      <c r="H271" s="33"/>
      <c r="I271" s="33"/>
      <c r="J271" s="33"/>
      <c r="K271" s="33"/>
    </row>
    <row r="272" spans="1:11" ht="12.75" hidden="1">
      <c r="A272" s="33"/>
      <c r="B272" s="33"/>
      <c r="C272" s="33"/>
      <c r="D272" s="33"/>
      <c r="E272" s="33"/>
      <c r="F272" s="33"/>
      <c r="G272" s="33"/>
      <c r="H272" s="33"/>
      <c r="I272" s="33"/>
      <c r="J272" s="33"/>
      <c r="K272" s="33"/>
    </row>
    <row r="273" spans="1:11" ht="12.75" hidden="1">
      <c r="A273" s="33"/>
      <c r="B273" s="33"/>
      <c r="C273" s="33"/>
      <c r="D273" s="33"/>
      <c r="E273" s="33"/>
      <c r="F273" s="33"/>
      <c r="G273" s="33"/>
      <c r="H273" s="33"/>
      <c r="I273" s="33"/>
      <c r="J273" s="33"/>
      <c r="K273" s="33"/>
    </row>
    <row r="274" spans="1:11" ht="12.75" hidden="1">
      <c r="A274" s="33"/>
      <c r="B274" s="33"/>
      <c r="C274" s="33"/>
      <c r="D274" s="33"/>
      <c r="E274" s="33"/>
      <c r="F274" s="33"/>
      <c r="G274" s="33"/>
      <c r="H274" s="33"/>
      <c r="I274" s="33"/>
      <c r="J274" s="33"/>
      <c r="K274" s="33"/>
    </row>
    <row r="275" spans="1:11" ht="12.75" hidden="1">
      <c r="A275" s="33"/>
      <c r="B275" s="33"/>
      <c r="C275" s="33"/>
      <c r="D275" s="33"/>
      <c r="E275" s="33"/>
      <c r="F275" s="33"/>
      <c r="G275" s="33"/>
      <c r="H275" s="33"/>
      <c r="I275" s="33"/>
      <c r="J275" s="33"/>
      <c r="K275" s="33"/>
    </row>
    <row r="276" spans="1:11" ht="12.75" hidden="1">
      <c r="A276" s="33"/>
      <c r="B276" s="33"/>
      <c r="C276" s="33"/>
      <c r="D276" s="33"/>
      <c r="E276" s="33"/>
      <c r="F276" s="33"/>
      <c r="G276" s="33"/>
      <c r="H276" s="33"/>
      <c r="I276" s="33"/>
      <c r="J276" s="33"/>
      <c r="K276" s="33"/>
    </row>
    <row r="277" spans="1:11" ht="12.75" hidden="1">
      <c r="A277" s="33"/>
      <c r="B277" s="33"/>
      <c r="C277" s="33"/>
      <c r="D277" s="33"/>
      <c r="E277" s="33"/>
      <c r="F277" s="33"/>
      <c r="G277" s="33"/>
      <c r="H277" s="33"/>
      <c r="I277" s="33"/>
      <c r="J277" s="33"/>
      <c r="K277" s="33"/>
    </row>
    <row r="278" spans="1:11" ht="12.75" hidden="1">
      <c r="A278" s="33"/>
      <c r="B278" s="33"/>
      <c r="C278" s="33"/>
      <c r="D278" s="33"/>
      <c r="E278" s="33"/>
      <c r="F278" s="33"/>
      <c r="G278" s="33"/>
      <c r="H278" s="33"/>
      <c r="I278" s="33"/>
      <c r="J278" s="33"/>
      <c r="K278" s="33"/>
    </row>
    <row r="279" spans="1:11" ht="12.75" hidden="1">
      <c r="A279" s="33"/>
      <c r="B279" s="33"/>
      <c r="C279" s="33"/>
      <c r="D279" s="33"/>
      <c r="E279" s="33"/>
      <c r="F279" s="33"/>
      <c r="G279" s="33"/>
      <c r="H279" s="33"/>
      <c r="I279" s="33"/>
      <c r="J279" s="33"/>
      <c r="K279" s="33"/>
    </row>
    <row r="280" spans="1:11" ht="12.75" hidden="1">
      <c r="A280" s="33"/>
      <c r="B280" s="33"/>
      <c r="C280" s="33"/>
      <c r="D280" s="33"/>
      <c r="E280" s="33"/>
      <c r="F280" s="33"/>
      <c r="G280" s="33"/>
      <c r="H280" s="33"/>
      <c r="I280" s="33"/>
      <c r="J280" s="33"/>
      <c r="K280" s="33"/>
    </row>
    <row r="281" spans="1:11" ht="12.75" hidden="1">
      <c r="A281" s="33"/>
      <c r="B281" s="33"/>
      <c r="C281" s="33"/>
      <c r="D281" s="33"/>
      <c r="E281" s="33"/>
      <c r="F281" s="33"/>
      <c r="G281" s="33"/>
      <c r="H281" s="33"/>
      <c r="I281" s="33"/>
      <c r="J281" s="33"/>
      <c r="K281" s="33"/>
    </row>
    <row r="282" spans="1:11" ht="12.75" hidden="1">
      <c r="A282" s="33"/>
      <c r="B282" s="33"/>
      <c r="C282" s="33"/>
      <c r="D282" s="33"/>
      <c r="E282" s="33"/>
      <c r="F282" s="33"/>
      <c r="G282" s="33"/>
      <c r="H282" s="33"/>
      <c r="I282" s="33"/>
      <c r="J282" s="33"/>
      <c r="K282" s="33"/>
    </row>
    <row r="283" spans="1:11" ht="12.75" hidden="1">
      <c r="A283" s="33"/>
      <c r="B283" s="33"/>
      <c r="C283" s="33"/>
      <c r="D283" s="33"/>
      <c r="E283" s="33"/>
      <c r="F283" s="33"/>
      <c r="G283" s="33"/>
      <c r="H283" s="33"/>
      <c r="I283" s="33"/>
      <c r="J283" s="33"/>
      <c r="K283" s="33"/>
    </row>
    <row r="284" spans="1:11" ht="12.75" hidden="1">
      <c r="A284" s="33"/>
      <c r="B284" s="33"/>
      <c r="C284" s="33"/>
      <c r="D284" s="33"/>
      <c r="E284" s="33"/>
      <c r="F284" s="33"/>
      <c r="G284" s="33"/>
      <c r="H284" s="33"/>
      <c r="I284" s="33"/>
      <c r="J284" s="33"/>
      <c r="K284" s="33"/>
    </row>
    <row r="285" spans="1:11" ht="12.75" hidden="1">
      <c r="A285" s="33"/>
      <c r="B285" s="33"/>
      <c r="C285" s="33"/>
      <c r="D285" s="33"/>
      <c r="E285" s="33"/>
      <c r="F285" s="33"/>
      <c r="G285" s="33"/>
      <c r="H285" s="33"/>
      <c r="I285" s="33"/>
      <c r="J285" s="33"/>
      <c r="K285" s="33"/>
    </row>
    <row r="286" spans="1:11" ht="12.75" hidden="1">
      <c r="A286" s="33"/>
      <c r="B286" s="33"/>
      <c r="C286" s="33"/>
      <c r="D286" s="33"/>
      <c r="E286" s="33"/>
      <c r="F286" s="33"/>
      <c r="G286" s="33"/>
      <c r="H286" s="33"/>
      <c r="I286" s="33"/>
      <c r="J286" s="33"/>
      <c r="K286" s="33"/>
    </row>
    <row r="287" spans="1:11" ht="12.75" hidden="1">
      <c r="A287" s="33"/>
      <c r="B287" s="33"/>
      <c r="C287" s="33"/>
      <c r="D287" s="33"/>
      <c r="E287" s="33"/>
      <c r="F287" s="33"/>
      <c r="G287" s="33"/>
      <c r="H287" s="33"/>
      <c r="I287" s="33"/>
      <c r="J287" s="33"/>
      <c r="K287" s="33"/>
    </row>
    <row r="288" spans="1:11" ht="12.75" hidden="1">
      <c r="A288" s="33"/>
      <c r="B288" s="33"/>
      <c r="C288" s="33"/>
      <c r="D288" s="33"/>
      <c r="E288" s="33"/>
      <c r="F288" s="33"/>
      <c r="G288" s="33"/>
      <c r="H288" s="33"/>
      <c r="I288" s="33"/>
      <c r="J288" s="33"/>
      <c r="K288" s="33"/>
    </row>
    <row r="289" spans="1:11" ht="12.75" hidden="1">
      <c r="A289" s="33"/>
      <c r="B289" s="33"/>
      <c r="C289" s="33"/>
      <c r="D289" s="33"/>
      <c r="E289" s="33"/>
      <c r="F289" s="33"/>
      <c r="G289" s="33"/>
      <c r="H289" s="33"/>
      <c r="I289" s="33"/>
      <c r="J289" s="33"/>
      <c r="K289" s="33"/>
    </row>
    <row r="290" spans="1:11" ht="12.75" hidden="1">
      <c r="A290" s="33"/>
      <c r="B290" s="33"/>
      <c r="C290" s="33"/>
      <c r="D290" s="33"/>
      <c r="E290" s="33"/>
      <c r="F290" s="33"/>
      <c r="G290" s="33"/>
      <c r="H290" s="33"/>
      <c r="I290" s="33"/>
      <c r="J290" s="33"/>
      <c r="K290" s="33"/>
    </row>
    <row r="291" spans="1:11" ht="12.75" hidden="1">
      <c r="A291" s="33"/>
      <c r="B291" s="33"/>
      <c r="C291" s="33"/>
      <c r="D291" s="33"/>
      <c r="E291" s="33"/>
      <c r="F291" s="33"/>
      <c r="G291" s="33"/>
      <c r="H291" s="33"/>
      <c r="I291" s="33"/>
      <c r="J291" s="33"/>
      <c r="K291" s="33"/>
    </row>
    <row r="292" spans="1:11" ht="12.75" hidden="1">
      <c r="A292" s="33"/>
      <c r="B292" s="33"/>
      <c r="C292" s="33"/>
      <c r="D292" s="33"/>
      <c r="E292" s="33"/>
      <c r="F292" s="33"/>
      <c r="G292" s="33"/>
      <c r="H292" s="33"/>
      <c r="I292" s="33"/>
      <c r="J292" s="33"/>
      <c r="K292" s="33"/>
    </row>
    <row r="293" spans="1:11" ht="12.75" hidden="1">
      <c r="A293" s="33"/>
      <c r="B293" s="33"/>
      <c r="C293" s="33"/>
      <c r="D293" s="33"/>
      <c r="E293" s="33"/>
      <c r="F293" s="33"/>
      <c r="G293" s="33"/>
      <c r="H293" s="33"/>
      <c r="I293" s="33"/>
      <c r="J293" s="33"/>
      <c r="K293" s="33"/>
    </row>
    <row r="294" spans="1:11" ht="12.75" hidden="1">
      <c r="A294" s="33"/>
      <c r="B294" s="33"/>
      <c r="C294" s="33"/>
      <c r="D294" s="33"/>
      <c r="E294" s="33"/>
      <c r="F294" s="33"/>
      <c r="G294" s="33"/>
      <c r="H294" s="33"/>
      <c r="I294" s="33"/>
      <c r="J294" s="33"/>
      <c r="K294" s="33"/>
    </row>
    <row r="295" spans="1:11" ht="12.75" hidden="1">
      <c r="A295" s="33"/>
      <c r="B295" s="33"/>
      <c r="C295" s="33"/>
      <c r="D295" s="33"/>
      <c r="E295" s="33"/>
      <c r="F295" s="33"/>
      <c r="G295" s="33"/>
      <c r="H295" s="33"/>
      <c r="I295" s="33"/>
      <c r="J295" s="33"/>
      <c r="K295" s="33"/>
    </row>
    <row r="296" spans="1:11" ht="12.75" hidden="1">
      <c r="A296" s="33"/>
      <c r="B296" s="33"/>
      <c r="C296" s="33"/>
      <c r="D296" s="33"/>
      <c r="E296" s="33"/>
      <c r="F296" s="33"/>
      <c r="G296" s="33"/>
      <c r="H296" s="33"/>
      <c r="I296" s="33"/>
      <c r="J296" s="33"/>
      <c r="K296" s="33"/>
    </row>
    <row r="297" spans="1:11" ht="12.75" hidden="1">
      <c r="A297" s="33"/>
      <c r="B297" s="33"/>
      <c r="C297" s="33"/>
      <c r="D297" s="33"/>
      <c r="E297" s="33"/>
      <c r="F297" s="33"/>
      <c r="G297" s="33"/>
      <c r="H297" s="33"/>
      <c r="I297" s="33"/>
      <c r="J297" s="33"/>
      <c r="K297" s="33"/>
    </row>
    <row r="298" spans="1:11" ht="12.75" hidden="1">
      <c r="A298" s="33"/>
      <c r="B298" s="33"/>
      <c r="C298" s="33"/>
      <c r="D298" s="33"/>
      <c r="E298" s="33"/>
      <c r="F298" s="33"/>
      <c r="G298" s="33"/>
      <c r="H298" s="33"/>
      <c r="I298" s="33"/>
      <c r="J298" s="33"/>
      <c r="K298" s="33"/>
    </row>
    <row r="299" spans="1:11" ht="12.75" hidden="1">
      <c r="A299" s="33"/>
      <c r="B299" s="33"/>
      <c r="C299" s="33"/>
      <c r="D299" s="33"/>
      <c r="E299" s="33"/>
      <c r="F299" s="33"/>
      <c r="G299" s="33"/>
      <c r="H299" s="33"/>
      <c r="I299" s="33"/>
      <c r="J299" s="33"/>
      <c r="K299" s="33"/>
    </row>
    <row r="300" spans="1:11" ht="12.75" hidden="1">
      <c r="A300" s="33"/>
      <c r="B300" s="33"/>
      <c r="C300" s="33"/>
      <c r="D300" s="33"/>
      <c r="E300" s="33"/>
      <c r="F300" s="33"/>
      <c r="G300" s="33"/>
      <c r="H300" s="33"/>
      <c r="I300" s="33"/>
      <c r="J300" s="33"/>
      <c r="K300" s="33"/>
    </row>
    <row r="301" spans="1:11" ht="12.75" hidden="1">
      <c r="A301" s="33"/>
      <c r="B301" s="33"/>
      <c r="C301" s="33"/>
      <c r="D301" s="33"/>
      <c r="E301" s="33"/>
      <c r="F301" s="33"/>
      <c r="G301" s="33"/>
      <c r="H301" s="33"/>
      <c r="I301" s="33"/>
      <c r="J301" s="33"/>
      <c r="K301" s="33"/>
    </row>
    <row r="302" spans="1:11" ht="12.75" hidden="1">
      <c r="A302" s="33"/>
      <c r="B302" s="33"/>
      <c r="C302" s="33"/>
      <c r="D302" s="33"/>
      <c r="E302" s="33"/>
      <c r="F302" s="33"/>
      <c r="G302" s="33"/>
      <c r="H302" s="33"/>
      <c r="I302" s="33"/>
      <c r="J302" s="33"/>
      <c r="K302" s="33"/>
    </row>
    <row r="303" spans="1:11" ht="12.75" hidden="1">
      <c r="A303" s="33"/>
      <c r="B303" s="33"/>
      <c r="C303" s="33"/>
      <c r="D303" s="33"/>
      <c r="E303" s="33"/>
      <c r="F303" s="33"/>
      <c r="G303" s="33"/>
      <c r="H303" s="33"/>
      <c r="I303" s="33"/>
      <c r="J303" s="33"/>
      <c r="K303" s="33"/>
    </row>
    <row r="304" spans="1:11" ht="12.75" hidden="1">
      <c r="A304" s="33"/>
      <c r="B304" s="33"/>
      <c r="C304" s="33"/>
      <c r="D304" s="33"/>
      <c r="E304" s="33"/>
      <c r="F304" s="33"/>
      <c r="G304" s="33"/>
      <c r="H304" s="33"/>
      <c r="I304" s="33"/>
      <c r="J304" s="33"/>
      <c r="K304" s="33"/>
    </row>
    <row r="305" spans="1:11" ht="12.75" hidden="1">
      <c r="A305" s="33"/>
      <c r="B305" s="33"/>
      <c r="C305" s="33"/>
      <c r="D305" s="33"/>
      <c r="E305" s="33"/>
      <c r="F305" s="33"/>
      <c r="G305" s="33"/>
      <c r="H305" s="33"/>
      <c r="I305" s="33"/>
      <c r="J305" s="33"/>
      <c r="K305" s="33"/>
    </row>
    <row r="306" spans="1:11" ht="12.75" hidden="1">
      <c r="A306" s="33"/>
      <c r="B306" s="33"/>
      <c r="C306" s="33"/>
      <c r="D306" s="33"/>
      <c r="E306" s="33"/>
      <c r="F306" s="33"/>
      <c r="G306" s="33"/>
      <c r="H306" s="33"/>
      <c r="I306" s="33"/>
      <c r="J306" s="33"/>
      <c r="K306" s="33"/>
    </row>
    <row r="307" spans="1:11" ht="12.75" hidden="1">
      <c r="A307" s="33"/>
      <c r="B307" s="33"/>
      <c r="C307" s="33"/>
      <c r="D307" s="33"/>
      <c r="E307" s="33"/>
      <c r="F307" s="33"/>
      <c r="G307" s="33"/>
      <c r="H307" s="33"/>
      <c r="I307" s="33"/>
      <c r="J307" s="33"/>
      <c r="K307" s="33"/>
    </row>
    <row r="308" spans="1:11" ht="12.75" hidden="1">
      <c r="A308" s="33"/>
      <c r="B308" s="33"/>
      <c r="C308" s="33"/>
      <c r="D308" s="33"/>
      <c r="E308" s="33"/>
      <c r="F308" s="33"/>
      <c r="G308" s="33"/>
      <c r="H308" s="33"/>
      <c r="I308" s="33"/>
      <c r="J308" s="33"/>
      <c r="K308" s="33"/>
    </row>
    <row r="309" spans="1:11" ht="12.75" hidden="1">
      <c r="A309" s="33"/>
      <c r="B309" s="33"/>
      <c r="C309" s="33"/>
      <c r="D309" s="33"/>
      <c r="E309" s="33"/>
      <c r="F309" s="33"/>
      <c r="G309" s="33"/>
      <c r="H309" s="33"/>
      <c r="I309" s="33"/>
      <c r="J309" s="33"/>
      <c r="K309" s="33"/>
    </row>
    <row r="310" spans="1:11" ht="12.75" hidden="1">
      <c r="A310" s="33"/>
      <c r="B310" s="33"/>
      <c r="C310" s="33"/>
      <c r="D310" s="33"/>
      <c r="E310" s="33"/>
      <c r="F310" s="33"/>
      <c r="G310" s="33"/>
      <c r="H310" s="33"/>
      <c r="I310" s="33"/>
      <c r="J310" s="33"/>
      <c r="K310" s="33"/>
    </row>
    <row r="311" spans="1:11" ht="12.75" hidden="1">
      <c r="A311" s="33"/>
      <c r="B311" s="33"/>
      <c r="C311" s="33"/>
      <c r="D311" s="33"/>
      <c r="E311" s="33"/>
      <c r="F311" s="33"/>
      <c r="G311" s="33"/>
      <c r="H311" s="33"/>
      <c r="I311" s="33"/>
      <c r="J311" s="33"/>
      <c r="K311" s="33"/>
    </row>
    <row r="312" spans="1:11" ht="12.75" hidden="1">
      <c r="A312" s="33"/>
      <c r="B312" s="33"/>
      <c r="C312" s="33"/>
      <c r="D312" s="33"/>
      <c r="E312" s="33"/>
      <c r="F312" s="33"/>
      <c r="G312" s="33"/>
      <c r="H312" s="33"/>
      <c r="I312" s="33"/>
      <c r="J312" s="33"/>
      <c r="K312" s="33"/>
    </row>
    <row r="313" spans="1:11" ht="12.75" hidden="1">
      <c r="A313" s="33"/>
      <c r="B313" s="33"/>
      <c r="C313" s="33"/>
      <c r="D313" s="33"/>
      <c r="E313" s="33"/>
      <c r="F313" s="33"/>
      <c r="G313" s="33"/>
      <c r="H313" s="33"/>
      <c r="I313" s="33"/>
      <c r="J313" s="33"/>
      <c r="K313" s="33"/>
    </row>
    <row r="314" spans="1:11" ht="12.75" hidden="1">
      <c r="A314" s="33"/>
      <c r="B314" s="33"/>
      <c r="C314" s="33"/>
      <c r="D314" s="33"/>
      <c r="E314" s="33"/>
      <c r="F314" s="33"/>
      <c r="G314" s="33"/>
      <c r="H314" s="33"/>
      <c r="I314" s="33"/>
      <c r="J314" s="33"/>
      <c r="K314" s="33"/>
    </row>
    <row r="315" spans="1:11" ht="12.75" hidden="1">
      <c r="A315" s="33"/>
      <c r="B315" s="33"/>
      <c r="C315" s="33"/>
      <c r="D315" s="33"/>
      <c r="E315" s="33"/>
      <c r="F315" s="33"/>
      <c r="G315" s="33"/>
      <c r="H315" s="33"/>
      <c r="I315" s="33"/>
      <c r="J315" s="33"/>
      <c r="K315" s="33"/>
    </row>
    <row r="316" spans="1:11" ht="12.75" hidden="1">
      <c r="A316" s="33"/>
      <c r="B316" s="33"/>
      <c r="C316" s="33"/>
      <c r="D316" s="33"/>
      <c r="E316" s="33"/>
      <c r="F316" s="33"/>
      <c r="G316" s="33"/>
      <c r="H316" s="33"/>
      <c r="I316" s="33"/>
      <c r="J316" s="33"/>
      <c r="K316" s="33"/>
    </row>
    <row r="317" spans="1:11" ht="12.75" hidden="1">
      <c r="A317" s="33"/>
      <c r="B317" s="33"/>
      <c r="C317" s="33"/>
      <c r="D317" s="33"/>
      <c r="E317" s="33"/>
      <c r="F317" s="33"/>
      <c r="G317" s="33"/>
      <c r="H317" s="33"/>
      <c r="I317" s="33"/>
      <c r="J317" s="33"/>
      <c r="K317" s="33"/>
    </row>
    <row r="318" spans="1:11" ht="12.75" hidden="1">
      <c r="A318" s="33"/>
      <c r="B318" s="33"/>
      <c r="C318" s="33"/>
      <c r="D318" s="33"/>
      <c r="E318" s="33"/>
      <c r="F318" s="33"/>
      <c r="G318" s="33"/>
      <c r="H318" s="33"/>
      <c r="I318" s="33"/>
      <c r="J318" s="33"/>
      <c r="K318" s="33"/>
    </row>
    <row r="319" spans="1:11" ht="12.75" hidden="1">
      <c r="A319" s="33"/>
      <c r="B319" s="33"/>
      <c r="C319" s="33"/>
      <c r="D319" s="33"/>
      <c r="E319" s="33"/>
      <c r="F319" s="33"/>
      <c r="G319" s="33"/>
      <c r="H319" s="33"/>
      <c r="I319" s="33"/>
      <c r="J319" s="33"/>
      <c r="K319" s="33"/>
    </row>
    <row r="320" spans="1:11" ht="12.75" hidden="1">
      <c r="A320" s="33"/>
      <c r="B320" s="33"/>
      <c r="C320" s="33"/>
      <c r="D320" s="33"/>
      <c r="E320" s="33"/>
      <c r="F320" s="33"/>
      <c r="G320" s="33"/>
      <c r="H320" s="33"/>
      <c r="I320" s="33"/>
      <c r="J320" s="33"/>
      <c r="K320" s="33"/>
    </row>
    <row r="321" spans="1:11" ht="12.75" hidden="1">
      <c r="A321" s="33"/>
      <c r="B321" s="33"/>
      <c r="C321" s="33"/>
      <c r="D321" s="33"/>
      <c r="E321" s="33"/>
      <c r="F321" s="33"/>
      <c r="G321" s="33"/>
      <c r="H321" s="33"/>
      <c r="I321" s="33"/>
      <c r="J321" s="33"/>
      <c r="K321" s="33"/>
    </row>
    <row r="322" spans="1:11" ht="12.75" hidden="1">
      <c r="A322" s="33"/>
      <c r="B322" s="33"/>
      <c r="C322" s="33"/>
      <c r="D322" s="33"/>
      <c r="E322" s="33"/>
      <c r="F322" s="33"/>
      <c r="G322" s="33"/>
      <c r="H322" s="33"/>
      <c r="I322" s="33"/>
      <c r="J322" s="33"/>
      <c r="K322" s="33"/>
    </row>
    <row r="323" spans="1:11" ht="12.75" hidden="1">
      <c r="A323" s="33"/>
      <c r="B323" s="33"/>
      <c r="C323" s="33"/>
      <c r="D323" s="33"/>
      <c r="E323" s="33"/>
      <c r="F323" s="33"/>
      <c r="G323" s="33"/>
      <c r="H323" s="33"/>
      <c r="I323" s="33"/>
      <c r="J323" s="33"/>
      <c r="K323" s="33"/>
    </row>
    <row r="324" spans="1:11" ht="12.75" hidden="1">
      <c r="A324" s="33"/>
      <c r="B324" s="33"/>
      <c r="C324" s="33"/>
      <c r="D324" s="33"/>
      <c r="E324" s="33"/>
      <c r="F324" s="33"/>
      <c r="G324" s="33"/>
      <c r="H324" s="33"/>
      <c r="I324" s="33"/>
      <c r="J324" s="33"/>
      <c r="K324" s="33"/>
    </row>
    <row r="325" spans="1:11" ht="12.75" hidden="1">
      <c r="A325" s="33"/>
      <c r="B325" s="33"/>
      <c r="C325" s="33"/>
      <c r="D325" s="33"/>
      <c r="E325" s="33"/>
      <c r="F325" s="33"/>
      <c r="G325" s="33"/>
      <c r="H325" s="33"/>
      <c r="I325" s="33"/>
      <c r="J325" s="33"/>
      <c r="K325" s="33"/>
    </row>
    <row r="326" spans="1:11" ht="12.75" hidden="1">
      <c r="A326" s="33"/>
      <c r="B326" s="33"/>
      <c r="C326" s="33"/>
      <c r="D326" s="33"/>
      <c r="E326" s="33"/>
      <c r="F326" s="33"/>
      <c r="G326" s="33"/>
      <c r="H326" s="33"/>
      <c r="I326" s="33"/>
      <c r="J326" s="33"/>
      <c r="K326" s="33"/>
    </row>
    <row r="327" spans="1:11" ht="12.75" hidden="1">
      <c r="A327" s="33"/>
      <c r="B327" s="33"/>
      <c r="C327" s="33"/>
      <c r="D327" s="33"/>
      <c r="E327" s="33"/>
      <c r="F327" s="33"/>
      <c r="G327" s="33"/>
      <c r="H327" s="33"/>
      <c r="I327" s="33"/>
      <c r="J327" s="33"/>
      <c r="K327" s="33"/>
    </row>
    <row r="328" spans="1:11" ht="12.75" hidden="1">
      <c r="A328" s="33"/>
      <c r="B328" s="33"/>
      <c r="C328" s="33"/>
      <c r="D328" s="33"/>
      <c r="E328" s="33"/>
      <c r="F328" s="33"/>
      <c r="G328" s="33"/>
      <c r="H328" s="33"/>
      <c r="I328" s="33"/>
      <c r="J328" s="33"/>
      <c r="K328" s="33"/>
    </row>
    <row r="329" spans="1:11" ht="12.75" hidden="1">
      <c r="A329" s="33"/>
      <c r="B329" s="33"/>
      <c r="C329" s="33"/>
      <c r="D329" s="33"/>
      <c r="E329" s="33"/>
      <c r="F329" s="33"/>
      <c r="G329" s="33"/>
      <c r="H329" s="33"/>
      <c r="I329" s="33"/>
      <c r="J329" s="33"/>
      <c r="K329" s="33"/>
    </row>
    <row r="330" spans="1:11" ht="12.75" hidden="1">
      <c r="A330" s="33"/>
      <c r="B330" s="33"/>
      <c r="C330" s="33"/>
      <c r="D330" s="33"/>
      <c r="E330" s="33"/>
      <c r="F330" s="33"/>
      <c r="G330" s="33"/>
      <c r="H330" s="33"/>
      <c r="I330" s="33"/>
      <c r="J330" s="33"/>
      <c r="K330" s="33"/>
    </row>
    <row r="331" spans="1:11" ht="12.75" hidden="1">
      <c r="A331" s="33"/>
      <c r="B331" s="33"/>
      <c r="C331" s="33"/>
      <c r="D331" s="33"/>
      <c r="E331" s="33"/>
      <c r="F331" s="33"/>
      <c r="G331" s="33"/>
      <c r="H331" s="33"/>
      <c r="I331" s="33"/>
      <c r="J331" s="33"/>
      <c r="K331" s="33"/>
    </row>
    <row r="332" spans="1:11" ht="12.75" hidden="1">
      <c r="A332" s="33"/>
      <c r="B332" s="33"/>
      <c r="C332" s="33"/>
      <c r="D332" s="33"/>
      <c r="E332" s="33"/>
      <c r="F332" s="33"/>
      <c r="G332" s="33"/>
      <c r="H332" s="33"/>
      <c r="I332" s="33"/>
      <c r="J332" s="33"/>
      <c r="K332" s="33"/>
    </row>
    <row r="333" spans="1:11" ht="12.75" hidden="1">
      <c r="A333" s="33"/>
      <c r="B333" s="33"/>
      <c r="C333" s="33"/>
      <c r="D333" s="33"/>
      <c r="E333" s="33"/>
      <c r="F333" s="33"/>
      <c r="G333" s="33"/>
      <c r="H333" s="33"/>
      <c r="I333" s="33"/>
      <c r="J333" s="33"/>
      <c r="K333" s="33"/>
    </row>
    <row r="334" spans="1:11" ht="12.75" hidden="1">
      <c r="A334" s="33"/>
      <c r="B334" s="33"/>
      <c r="C334" s="33"/>
      <c r="D334" s="33"/>
      <c r="E334" s="33"/>
      <c r="F334" s="33"/>
      <c r="G334" s="33"/>
      <c r="H334" s="33"/>
      <c r="I334" s="33"/>
      <c r="J334" s="33"/>
      <c r="K334" s="33"/>
    </row>
    <row r="335" spans="1:11" ht="12.75" hidden="1">
      <c r="A335" s="33"/>
      <c r="B335" s="33"/>
      <c r="C335" s="33"/>
      <c r="D335" s="33"/>
      <c r="E335" s="33"/>
      <c r="F335" s="33"/>
      <c r="G335" s="33"/>
      <c r="H335" s="33"/>
      <c r="I335" s="33"/>
      <c r="J335" s="33"/>
      <c r="K335" s="33"/>
    </row>
    <row r="336" spans="1:11" ht="12.75" hidden="1">
      <c r="A336" s="33"/>
      <c r="B336" s="33"/>
      <c r="C336" s="33"/>
      <c r="D336" s="33"/>
      <c r="E336" s="33"/>
      <c r="F336" s="33"/>
      <c r="G336" s="33"/>
      <c r="H336" s="33"/>
      <c r="I336" s="33"/>
      <c r="J336" s="33"/>
      <c r="K336" s="33"/>
    </row>
    <row r="337" spans="1:11" ht="12.75" hidden="1">
      <c r="A337" s="33"/>
      <c r="B337" s="33"/>
      <c r="C337" s="33"/>
      <c r="D337" s="33"/>
      <c r="E337" s="33"/>
      <c r="F337" s="33"/>
      <c r="G337" s="33"/>
      <c r="H337" s="33"/>
      <c r="I337" s="33"/>
      <c r="J337" s="33"/>
      <c r="K337" s="33"/>
    </row>
    <row r="338" spans="1:11" ht="12.75" hidden="1">
      <c r="A338" s="33"/>
      <c r="B338" s="33"/>
      <c r="C338" s="33"/>
      <c r="D338" s="33"/>
      <c r="E338" s="33"/>
      <c r="F338" s="33"/>
      <c r="G338" s="33"/>
      <c r="H338" s="33"/>
      <c r="I338" s="33"/>
      <c r="J338" s="33"/>
      <c r="K338" s="33"/>
    </row>
    <row r="339" spans="1:11" ht="12.75" hidden="1">
      <c r="A339" s="33"/>
      <c r="B339" s="33"/>
      <c r="C339" s="33"/>
      <c r="D339" s="33"/>
      <c r="E339" s="33"/>
      <c r="F339" s="33"/>
      <c r="G339" s="33"/>
      <c r="H339" s="33"/>
      <c r="I339" s="33"/>
      <c r="J339" s="33"/>
      <c r="K339" s="33"/>
    </row>
    <row r="340" spans="1:11" ht="12.75" hidden="1">
      <c r="A340" s="33"/>
      <c r="B340" s="33"/>
      <c r="C340" s="33"/>
      <c r="D340" s="33"/>
      <c r="E340" s="33"/>
      <c r="F340" s="33"/>
      <c r="G340" s="33"/>
      <c r="H340" s="33"/>
      <c r="I340" s="33"/>
      <c r="J340" s="33"/>
      <c r="K340" s="33"/>
    </row>
    <row r="341" spans="1:11" ht="12.75" hidden="1">
      <c r="A341" s="33"/>
      <c r="B341" s="33"/>
      <c r="C341" s="33"/>
      <c r="D341" s="33"/>
      <c r="E341" s="33"/>
      <c r="F341" s="33"/>
      <c r="G341" s="33"/>
      <c r="H341" s="33"/>
      <c r="I341" s="33"/>
      <c r="J341" s="33"/>
      <c r="K341" s="33"/>
    </row>
    <row r="342" spans="1:11" ht="12.75" hidden="1">
      <c r="A342" s="33"/>
      <c r="B342" s="33"/>
      <c r="C342" s="33"/>
      <c r="D342" s="33"/>
      <c r="E342" s="33"/>
      <c r="F342" s="33"/>
      <c r="G342" s="33"/>
      <c r="H342" s="33"/>
      <c r="I342" s="33"/>
      <c r="J342" s="33"/>
      <c r="K342" s="33"/>
    </row>
    <row r="343" spans="1:11" ht="12.75" hidden="1">
      <c r="A343" s="33"/>
      <c r="B343" s="33"/>
      <c r="C343" s="33"/>
      <c r="D343" s="33"/>
      <c r="E343" s="33"/>
      <c r="F343" s="33"/>
      <c r="G343" s="33"/>
      <c r="H343" s="33"/>
      <c r="I343" s="33"/>
      <c r="J343" s="33"/>
      <c r="K343" s="33"/>
    </row>
    <row r="344" spans="1:11" ht="12.75" hidden="1">
      <c r="A344" s="33"/>
      <c r="B344" s="33"/>
      <c r="C344" s="33"/>
      <c r="D344" s="33"/>
      <c r="E344" s="33"/>
      <c r="F344" s="33"/>
      <c r="G344" s="33"/>
      <c r="H344" s="33"/>
      <c r="I344" s="33"/>
      <c r="J344" s="33"/>
      <c r="K344" s="33"/>
    </row>
    <row r="345" spans="1:11" ht="12.75" hidden="1">
      <c r="A345" s="33"/>
      <c r="B345" s="33"/>
      <c r="C345" s="33"/>
      <c r="D345" s="33"/>
      <c r="E345" s="33"/>
      <c r="F345" s="33"/>
      <c r="G345" s="33"/>
      <c r="H345" s="33"/>
      <c r="I345" s="33"/>
      <c r="J345" s="33"/>
      <c r="K345" s="33"/>
    </row>
    <row r="346" spans="1:11" ht="12.75" hidden="1">
      <c r="A346" s="33"/>
      <c r="B346" s="33"/>
      <c r="C346" s="33"/>
      <c r="D346" s="33"/>
      <c r="E346" s="33"/>
      <c r="F346" s="33"/>
      <c r="G346" s="33"/>
      <c r="H346" s="33"/>
      <c r="I346" s="33"/>
      <c r="J346" s="33"/>
      <c r="K346" s="33"/>
    </row>
    <row r="347" spans="1:11" ht="12.75" hidden="1">
      <c r="A347" s="33"/>
      <c r="B347" s="33"/>
      <c r="C347" s="33"/>
      <c r="D347" s="33"/>
      <c r="E347" s="33"/>
      <c r="F347" s="33"/>
      <c r="G347" s="33"/>
      <c r="H347" s="33"/>
      <c r="I347" s="33"/>
      <c r="J347" s="33"/>
      <c r="K347" s="33"/>
    </row>
    <row r="348" spans="1:11" ht="12.75" hidden="1">
      <c r="A348" s="33"/>
      <c r="B348" s="33"/>
      <c r="C348" s="33"/>
      <c r="D348" s="33"/>
      <c r="E348" s="33"/>
      <c r="F348" s="33"/>
      <c r="G348" s="33"/>
      <c r="H348" s="33"/>
      <c r="I348" s="33"/>
      <c r="J348" s="33"/>
      <c r="K348" s="33"/>
    </row>
    <row r="349" spans="1:11" ht="12.75" hidden="1">
      <c r="A349" s="33"/>
      <c r="B349" s="33"/>
      <c r="C349" s="33"/>
      <c r="D349" s="33"/>
      <c r="E349" s="33"/>
      <c r="F349" s="33"/>
      <c r="G349" s="33"/>
      <c r="H349" s="33"/>
      <c r="I349" s="33"/>
      <c r="J349" s="33"/>
      <c r="K349" s="33"/>
    </row>
    <row r="350" spans="1:11" ht="12.75" hidden="1">
      <c r="A350" s="33"/>
      <c r="B350" s="33"/>
      <c r="C350" s="33"/>
      <c r="D350" s="33"/>
      <c r="E350" s="33"/>
      <c r="F350" s="33"/>
      <c r="G350" s="33"/>
      <c r="H350" s="33"/>
      <c r="I350" s="33"/>
      <c r="J350" s="33"/>
      <c r="K350" s="33"/>
    </row>
    <row r="351" spans="1:11" ht="12.75" hidden="1">
      <c r="A351" s="33"/>
      <c r="B351" s="33"/>
      <c r="C351" s="33"/>
      <c r="D351" s="33"/>
      <c r="E351" s="33"/>
      <c r="F351" s="33"/>
      <c r="G351" s="33"/>
      <c r="H351" s="33"/>
      <c r="I351" s="33"/>
      <c r="J351" s="33"/>
      <c r="K351" s="33"/>
    </row>
    <row r="352" spans="1:11" ht="12.75" hidden="1">
      <c r="A352" s="33"/>
      <c r="B352" s="33"/>
      <c r="C352" s="33"/>
      <c r="D352" s="33"/>
      <c r="E352" s="33"/>
      <c r="F352" s="33"/>
      <c r="G352" s="33"/>
      <c r="H352" s="33"/>
      <c r="I352" s="33"/>
      <c r="J352" s="33"/>
      <c r="K352" s="33"/>
    </row>
    <row r="353" spans="1:11" ht="12.75" hidden="1">
      <c r="A353" s="33"/>
      <c r="B353" s="33"/>
      <c r="C353" s="33"/>
      <c r="D353" s="33"/>
      <c r="E353" s="33"/>
      <c r="F353" s="33"/>
      <c r="G353" s="33"/>
      <c r="H353" s="33"/>
      <c r="I353" s="33"/>
      <c r="J353" s="33"/>
      <c r="K353" s="33"/>
    </row>
    <row r="354" spans="1:11" ht="12.75" hidden="1">
      <c r="A354" s="33"/>
      <c r="B354" s="33"/>
      <c r="C354" s="33"/>
      <c r="D354" s="33"/>
      <c r="E354" s="33"/>
      <c r="F354" s="33"/>
      <c r="G354" s="33"/>
      <c r="H354" s="33"/>
      <c r="I354" s="33"/>
      <c r="J354" s="33"/>
      <c r="K354" s="33"/>
    </row>
    <row r="355" spans="1:11" ht="12.75" hidden="1">
      <c r="A355" s="33"/>
      <c r="B355" s="33"/>
      <c r="C355" s="33"/>
      <c r="D355" s="33"/>
      <c r="E355" s="33"/>
      <c r="F355" s="33"/>
      <c r="G355" s="33"/>
      <c r="H355" s="33"/>
      <c r="I355" s="33"/>
      <c r="J355" s="33"/>
      <c r="K355" s="33"/>
    </row>
    <row r="356" spans="1:11" ht="12.75" hidden="1">
      <c r="A356" s="33"/>
      <c r="B356" s="33"/>
      <c r="C356" s="33"/>
      <c r="D356" s="33"/>
      <c r="E356" s="33"/>
      <c r="F356" s="33"/>
      <c r="G356" s="33"/>
      <c r="H356" s="33"/>
      <c r="I356" s="33"/>
      <c r="J356" s="33"/>
      <c r="K356" s="33"/>
    </row>
    <row r="357" spans="1:11" ht="12.75" hidden="1">
      <c r="A357" s="33"/>
      <c r="B357" s="33"/>
      <c r="C357" s="33"/>
      <c r="D357" s="33"/>
      <c r="E357" s="33"/>
      <c r="F357" s="33"/>
      <c r="G357" s="33"/>
      <c r="H357" s="33"/>
      <c r="I357" s="33"/>
      <c r="J357" s="33"/>
      <c r="K357" s="33"/>
    </row>
    <row r="358" spans="1:11" ht="12.75" hidden="1">
      <c r="A358" s="33"/>
      <c r="B358" s="33"/>
      <c r="C358" s="33"/>
      <c r="D358" s="33"/>
      <c r="E358" s="33"/>
      <c r="F358" s="33"/>
      <c r="G358" s="33"/>
      <c r="H358" s="33"/>
      <c r="I358" s="33"/>
      <c r="J358" s="33"/>
      <c r="K358" s="33"/>
    </row>
    <row r="359" spans="1:11" ht="12.75" hidden="1">
      <c r="A359" s="33"/>
      <c r="B359" s="33"/>
      <c r="C359" s="33"/>
      <c r="D359" s="33"/>
      <c r="E359" s="33"/>
      <c r="F359" s="33"/>
      <c r="G359" s="33"/>
      <c r="H359" s="33"/>
      <c r="I359" s="33"/>
      <c r="J359" s="33"/>
      <c r="K359" s="33"/>
    </row>
    <row r="360" spans="1:11" ht="12.75" hidden="1">
      <c r="A360" s="33"/>
      <c r="B360" s="33"/>
      <c r="C360" s="33"/>
      <c r="D360" s="33"/>
      <c r="E360" s="33"/>
      <c r="F360" s="33"/>
      <c r="G360" s="33"/>
      <c r="H360" s="33"/>
      <c r="I360" s="33"/>
      <c r="J360" s="33"/>
      <c r="K360" s="33"/>
    </row>
    <row r="361" spans="1:11" ht="12.75" hidden="1">
      <c r="A361" s="33"/>
      <c r="B361" s="33"/>
      <c r="C361" s="33"/>
      <c r="D361" s="33"/>
      <c r="E361" s="33"/>
      <c r="F361" s="33"/>
      <c r="G361" s="33"/>
      <c r="H361" s="33"/>
      <c r="I361" s="33"/>
      <c r="J361" s="33"/>
      <c r="K361" s="33"/>
    </row>
    <row r="362" spans="1:11" ht="12.75" hidden="1">
      <c r="A362" s="33"/>
      <c r="B362" s="33"/>
      <c r="C362" s="33"/>
      <c r="D362" s="33"/>
      <c r="E362" s="33"/>
      <c r="F362" s="33"/>
      <c r="G362" s="33"/>
      <c r="H362" s="33"/>
      <c r="I362" s="33"/>
      <c r="J362" s="33"/>
      <c r="K362" s="33"/>
    </row>
    <row r="363" spans="1:11" ht="12.75" hidden="1">
      <c r="A363" s="33"/>
      <c r="B363" s="33"/>
      <c r="C363" s="33"/>
      <c r="D363" s="33"/>
      <c r="E363" s="33"/>
      <c r="F363" s="33"/>
      <c r="G363" s="33"/>
      <c r="H363" s="33"/>
      <c r="I363" s="33"/>
      <c r="J363" s="33"/>
      <c r="K363" s="33"/>
    </row>
    <row r="364" spans="1:11" ht="12.75" hidden="1">
      <c r="A364" s="33"/>
      <c r="B364" s="33"/>
      <c r="C364" s="33"/>
      <c r="D364" s="33"/>
      <c r="E364" s="33"/>
      <c r="F364" s="33"/>
      <c r="G364" s="33"/>
      <c r="H364" s="33"/>
      <c r="I364" s="33"/>
      <c r="J364" s="33"/>
      <c r="K364" s="33"/>
    </row>
    <row r="365" spans="1:11" ht="12.75" hidden="1">
      <c r="A365" s="33"/>
      <c r="B365" s="33"/>
      <c r="C365" s="33"/>
      <c r="D365" s="33"/>
      <c r="E365" s="33"/>
      <c r="F365" s="33"/>
      <c r="G365" s="33"/>
      <c r="H365" s="33"/>
      <c r="I365" s="33"/>
      <c r="J365" s="33"/>
      <c r="K365" s="33"/>
    </row>
    <row r="366" spans="1:11" ht="12.75" hidden="1">
      <c r="A366" s="33"/>
      <c r="B366" s="33"/>
      <c r="C366" s="33"/>
      <c r="D366" s="33"/>
      <c r="E366" s="33"/>
      <c r="F366" s="33"/>
      <c r="G366" s="33"/>
      <c r="H366" s="33"/>
      <c r="I366" s="33"/>
      <c r="J366" s="33"/>
      <c r="K366" s="33"/>
    </row>
    <row r="367" spans="1:11" ht="12.75" hidden="1">
      <c r="A367" s="33"/>
      <c r="B367" s="33"/>
      <c r="C367" s="33"/>
      <c r="D367" s="33"/>
      <c r="E367" s="33"/>
      <c r="F367" s="33"/>
      <c r="G367" s="33"/>
      <c r="H367" s="33"/>
      <c r="I367" s="33"/>
      <c r="J367" s="33"/>
      <c r="K367" s="33"/>
    </row>
    <row r="368" spans="1:11" ht="12.75" hidden="1">
      <c r="A368" s="33"/>
      <c r="B368" s="33"/>
      <c r="C368" s="33"/>
      <c r="D368" s="33"/>
      <c r="E368" s="33"/>
      <c r="F368" s="33"/>
      <c r="G368" s="33"/>
      <c r="H368" s="33"/>
      <c r="I368" s="33"/>
      <c r="J368" s="33"/>
      <c r="K368" s="33"/>
    </row>
    <row r="369" spans="1:11" ht="12.75" hidden="1">
      <c r="A369" s="33"/>
      <c r="B369" s="33"/>
      <c r="C369" s="33"/>
      <c r="D369" s="33"/>
      <c r="E369" s="33"/>
      <c r="F369" s="33"/>
      <c r="G369" s="33"/>
      <c r="H369" s="33"/>
      <c r="I369" s="33"/>
      <c r="J369" s="33"/>
      <c r="K369" s="33"/>
    </row>
    <row r="370" spans="1:11" ht="12.75" hidden="1">
      <c r="A370" s="33"/>
      <c r="B370" s="33"/>
      <c r="C370" s="33"/>
      <c r="D370" s="33"/>
      <c r="E370" s="33"/>
      <c r="F370" s="33"/>
      <c r="G370" s="33"/>
      <c r="H370" s="33"/>
      <c r="I370" s="33"/>
      <c r="J370" s="33"/>
      <c r="K370" s="33"/>
    </row>
    <row r="371" spans="1:11" ht="12.75" hidden="1">
      <c r="A371" s="33"/>
      <c r="B371" s="33"/>
      <c r="C371" s="33"/>
      <c r="D371" s="33"/>
      <c r="E371" s="33"/>
      <c r="F371" s="33"/>
      <c r="G371" s="33"/>
      <c r="H371" s="33"/>
      <c r="I371" s="33"/>
      <c r="J371" s="33"/>
      <c r="K371" s="33"/>
    </row>
    <row r="372" spans="1:11" ht="12.75" hidden="1">
      <c r="A372" s="33"/>
      <c r="B372" s="33"/>
      <c r="C372" s="33"/>
      <c r="D372" s="33"/>
      <c r="E372" s="33"/>
      <c r="F372" s="33"/>
      <c r="G372" s="33"/>
      <c r="H372" s="33"/>
      <c r="I372" s="33"/>
      <c r="J372" s="33"/>
      <c r="K372" s="33"/>
    </row>
    <row r="373" spans="1:11" ht="12.75" hidden="1">
      <c r="A373" s="33"/>
      <c r="B373" s="33"/>
      <c r="C373" s="33"/>
      <c r="D373" s="33"/>
      <c r="E373" s="33"/>
      <c r="F373" s="33"/>
      <c r="G373" s="33"/>
      <c r="H373" s="33"/>
      <c r="I373" s="33"/>
      <c r="J373" s="33"/>
      <c r="K373" s="33"/>
    </row>
    <row r="374" spans="1:11" ht="12.75" hidden="1">
      <c r="A374" s="33"/>
      <c r="B374" s="33"/>
      <c r="C374" s="33"/>
      <c r="D374" s="33"/>
      <c r="E374" s="33"/>
      <c r="F374" s="33"/>
      <c r="G374" s="33"/>
      <c r="H374" s="33"/>
      <c r="I374" s="33"/>
      <c r="J374" s="33"/>
      <c r="K374" s="33"/>
    </row>
    <row r="375" spans="1:11" ht="12.75" hidden="1">
      <c r="A375" s="33"/>
      <c r="B375" s="33"/>
      <c r="C375" s="33"/>
      <c r="D375" s="33"/>
      <c r="E375" s="33"/>
      <c r="F375" s="33"/>
      <c r="G375" s="33"/>
      <c r="H375" s="33"/>
      <c r="I375" s="33"/>
      <c r="J375" s="33"/>
      <c r="K375" s="33"/>
    </row>
    <row r="376" spans="1:11" ht="12.75" hidden="1">
      <c r="A376" s="33"/>
      <c r="B376" s="33"/>
      <c r="C376" s="33"/>
      <c r="D376" s="33"/>
      <c r="E376" s="33"/>
      <c r="F376" s="33"/>
      <c r="G376" s="33"/>
      <c r="H376" s="33"/>
      <c r="I376" s="33"/>
      <c r="J376" s="33"/>
      <c r="K376" s="33"/>
    </row>
    <row r="377" spans="1:11" ht="12.75" hidden="1">
      <c r="A377" s="33"/>
      <c r="B377" s="33"/>
      <c r="C377" s="33"/>
      <c r="D377" s="33"/>
      <c r="E377" s="33"/>
      <c r="F377" s="33"/>
      <c r="G377" s="33"/>
      <c r="H377" s="33"/>
      <c r="I377" s="33"/>
      <c r="J377" s="33"/>
      <c r="K377" s="33"/>
    </row>
    <row r="378" spans="1:11" ht="12.75" hidden="1">
      <c r="A378" s="33"/>
      <c r="B378" s="33"/>
      <c r="C378" s="33"/>
      <c r="D378" s="33"/>
      <c r="E378" s="33"/>
      <c r="F378" s="33"/>
      <c r="G378" s="33"/>
      <c r="H378" s="33"/>
      <c r="I378" s="33"/>
      <c r="J378" s="33"/>
      <c r="K378" s="33"/>
    </row>
    <row r="379" spans="1:11" ht="12.75" hidden="1">
      <c r="A379" s="33"/>
      <c r="B379" s="33"/>
      <c r="C379" s="33"/>
      <c r="D379" s="33"/>
      <c r="E379" s="33"/>
      <c r="F379" s="33"/>
      <c r="G379" s="33"/>
      <c r="H379" s="33"/>
      <c r="I379" s="33"/>
      <c r="J379" s="33"/>
      <c r="K379" s="33"/>
    </row>
    <row r="380" spans="1:11" ht="12.75" hidden="1">
      <c r="A380" s="33"/>
      <c r="B380" s="33"/>
      <c r="C380" s="33"/>
      <c r="D380" s="33"/>
      <c r="E380" s="33"/>
      <c r="F380" s="33"/>
      <c r="G380" s="33"/>
      <c r="H380" s="33"/>
      <c r="I380" s="33"/>
      <c r="J380" s="33"/>
      <c r="K380" s="33"/>
    </row>
    <row r="381" spans="1:11" ht="12.75" hidden="1">
      <c r="A381" s="33"/>
      <c r="B381" s="33"/>
      <c r="C381" s="33"/>
      <c r="D381" s="33"/>
      <c r="E381" s="33"/>
      <c r="F381" s="33"/>
      <c r="G381" s="33"/>
      <c r="H381" s="33"/>
      <c r="I381" s="33"/>
      <c r="J381" s="33"/>
      <c r="K381" s="33"/>
    </row>
    <row r="382" spans="1:11" ht="12.75" hidden="1">
      <c r="A382" s="33"/>
      <c r="B382" s="33"/>
      <c r="C382" s="33"/>
      <c r="D382" s="33"/>
      <c r="E382" s="33"/>
      <c r="F382" s="33"/>
      <c r="G382" s="33"/>
      <c r="H382" s="33"/>
      <c r="I382" s="33"/>
      <c r="J382" s="33"/>
      <c r="K382" s="33"/>
    </row>
    <row r="383" spans="1:11" ht="12.75" hidden="1">
      <c r="A383" s="33"/>
      <c r="B383" s="33"/>
      <c r="C383" s="33"/>
      <c r="D383" s="33"/>
      <c r="E383" s="33"/>
      <c r="F383" s="33"/>
      <c r="G383" s="33"/>
      <c r="H383" s="33"/>
      <c r="I383" s="33"/>
      <c r="J383" s="33"/>
      <c r="K383" s="33"/>
    </row>
    <row r="384" spans="1:11" ht="12.75" hidden="1">
      <c r="A384" s="33"/>
      <c r="B384" s="33"/>
      <c r="C384" s="33"/>
      <c r="D384" s="33"/>
      <c r="E384" s="33"/>
      <c r="F384" s="33"/>
      <c r="G384" s="33"/>
      <c r="H384" s="33"/>
      <c r="I384" s="33"/>
      <c r="J384" s="33"/>
      <c r="K384" s="33"/>
    </row>
    <row r="385" spans="1:11" ht="12.75" hidden="1">
      <c r="A385" s="33"/>
      <c r="B385" s="33"/>
      <c r="C385" s="33"/>
      <c r="D385" s="33"/>
      <c r="E385" s="33"/>
      <c r="F385" s="33"/>
      <c r="G385" s="33"/>
      <c r="H385" s="33"/>
      <c r="I385" s="33"/>
      <c r="J385" s="33"/>
      <c r="K385" s="33"/>
    </row>
    <row r="386" spans="1:11" ht="12.75" hidden="1">
      <c r="A386" s="33"/>
      <c r="B386" s="33"/>
      <c r="C386" s="33"/>
      <c r="D386" s="33"/>
      <c r="E386" s="33"/>
      <c r="F386" s="33"/>
      <c r="G386" s="33"/>
      <c r="H386" s="33"/>
      <c r="I386" s="33"/>
      <c r="J386" s="33"/>
      <c r="K386" s="33"/>
    </row>
    <row r="387" spans="1:11" ht="12.75" hidden="1">
      <c r="A387" s="33"/>
      <c r="B387" s="33"/>
      <c r="C387" s="33"/>
      <c r="D387" s="33"/>
      <c r="E387" s="33"/>
      <c r="F387" s="33"/>
      <c r="G387" s="33"/>
      <c r="H387" s="33"/>
      <c r="I387" s="33"/>
      <c r="J387" s="33"/>
      <c r="K387" s="33"/>
    </row>
    <row r="388" spans="1:11" ht="12.75" hidden="1">
      <c r="A388" s="33"/>
      <c r="B388" s="33"/>
      <c r="C388" s="33"/>
      <c r="D388" s="33"/>
      <c r="E388" s="33"/>
      <c r="F388" s="33"/>
      <c r="G388" s="33"/>
      <c r="H388" s="33"/>
      <c r="I388" s="33"/>
      <c r="J388" s="33"/>
      <c r="K388" s="33"/>
    </row>
    <row r="389" spans="1:11" ht="12.75" hidden="1">
      <c r="A389" s="33"/>
      <c r="B389" s="33"/>
      <c r="C389" s="33"/>
      <c r="D389" s="33"/>
      <c r="E389" s="33"/>
      <c r="F389" s="33"/>
      <c r="G389" s="33"/>
      <c r="H389" s="33"/>
      <c r="I389" s="33"/>
      <c r="J389" s="33"/>
      <c r="K389" s="33"/>
    </row>
    <row r="390" spans="1:11" ht="12.75" hidden="1">
      <c r="A390" s="33"/>
      <c r="B390" s="33"/>
      <c r="C390" s="33"/>
      <c r="D390" s="33"/>
      <c r="E390" s="33"/>
      <c r="F390" s="33"/>
      <c r="G390" s="33"/>
      <c r="H390" s="33"/>
      <c r="I390" s="33"/>
      <c r="J390" s="33"/>
      <c r="K390" s="33"/>
    </row>
    <row r="391" spans="1:11" ht="12.75" hidden="1">
      <c r="A391" s="33"/>
      <c r="B391" s="33"/>
      <c r="C391" s="33"/>
      <c r="D391" s="33"/>
      <c r="E391" s="33"/>
      <c r="F391" s="33"/>
      <c r="G391" s="33"/>
      <c r="H391" s="33"/>
      <c r="I391" s="33"/>
      <c r="J391" s="33"/>
      <c r="K391" s="33"/>
    </row>
    <row r="392" spans="1:11" ht="12.75" hidden="1">
      <c r="A392" s="33"/>
      <c r="B392" s="33"/>
      <c r="C392" s="33"/>
      <c r="D392" s="33"/>
      <c r="E392" s="33"/>
      <c r="F392" s="33"/>
      <c r="G392" s="33"/>
      <c r="H392" s="33"/>
      <c r="I392" s="33"/>
      <c r="J392" s="33"/>
      <c r="K392" s="33"/>
    </row>
    <row r="393" spans="1:11" ht="12.75" hidden="1">
      <c r="A393" s="33"/>
      <c r="B393" s="33"/>
      <c r="C393" s="33"/>
      <c r="D393" s="33"/>
      <c r="E393" s="33"/>
      <c r="F393" s="33"/>
      <c r="G393" s="33"/>
      <c r="H393" s="33"/>
      <c r="I393" s="33"/>
      <c r="J393" s="33"/>
      <c r="K393" s="33"/>
    </row>
    <row r="394" spans="1:11" ht="12.75" hidden="1">
      <c r="A394" s="33"/>
      <c r="B394" s="33"/>
      <c r="C394" s="33"/>
      <c r="D394" s="33"/>
      <c r="E394" s="33"/>
      <c r="F394" s="33"/>
      <c r="G394" s="33"/>
      <c r="H394" s="33"/>
      <c r="I394" s="33"/>
      <c r="J394" s="33"/>
      <c r="K394" s="33"/>
    </row>
    <row r="395" spans="1:11" ht="12.75" hidden="1">
      <c r="A395" s="33"/>
      <c r="B395" s="33"/>
      <c r="C395" s="33"/>
      <c r="D395" s="33"/>
      <c r="E395" s="33"/>
      <c r="F395" s="33"/>
      <c r="G395" s="33"/>
      <c r="H395" s="33"/>
      <c r="I395" s="33"/>
      <c r="J395" s="33"/>
      <c r="K395" s="33"/>
    </row>
    <row r="396" spans="1:11" ht="12.75" hidden="1">
      <c r="A396" s="33"/>
      <c r="B396" s="33"/>
      <c r="C396" s="33"/>
      <c r="D396" s="33"/>
      <c r="E396" s="33"/>
      <c r="F396" s="33"/>
      <c r="G396" s="33"/>
      <c r="H396" s="33"/>
      <c r="I396" s="33"/>
      <c r="J396" s="33"/>
      <c r="K396" s="33"/>
    </row>
    <row r="397" spans="1:11" ht="12.75" hidden="1">
      <c r="A397" s="33"/>
      <c r="B397" s="33"/>
      <c r="C397" s="33"/>
      <c r="D397" s="33"/>
      <c r="E397" s="33"/>
      <c r="F397" s="33"/>
      <c r="G397" s="33"/>
      <c r="H397" s="33"/>
      <c r="I397" s="33"/>
      <c r="J397" s="33"/>
      <c r="K397" s="33"/>
    </row>
    <row r="398" spans="1:11" ht="12.75" hidden="1">
      <c r="A398" s="33"/>
      <c r="B398" s="33"/>
      <c r="C398" s="33"/>
      <c r="D398" s="33"/>
      <c r="E398" s="33"/>
      <c r="F398" s="33"/>
      <c r="G398" s="33"/>
      <c r="H398" s="33"/>
      <c r="I398" s="33"/>
      <c r="J398" s="33"/>
      <c r="K398" s="33"/>
    </row>
    <row r="399" spans="1:11" ht="12.75" hidden="1">
      <c r="A399" s="33"/>
      <c r="B399" s="33"/>
      <c r="C399" s="33"/>
      <c r="D399" s="33"/>
      <c r="E399" s="33"/>
      <c r="F399" s="33"/>
      <c r="G399" s="33"/>
      <c r="H399" s="33"/>
      <c r="I399" s="33"/>
      <c r="J399" s="33"/>
      <c r="K399" s="33"/>
    </row>
  </sheetData>
  <sheetProtection password="A3E2" sheet="1" formatCells="0" formatColumns="0" formatRows="0" insertColumns="0" insertRows="0" insertHyperlinks="0" deleteColumns="0" deleteRows="0" sort="0" autoFilter="0" pivotTables="0"/>
  <mergeCells count="15">
    <mergeCell ref="A6:K8"/>
    <mergeCell ref="A2:K2"/>
    <mergeCell ref="A3:K3"/>
    <mergeCell ref="A4:K4"/>
    <mergeCell ref="A5:K5"/>
    <mergeCell ref="B10:J10"/>
    <mergeCell ref="A42:K42"/>
    <mergeCell ref="A13:K13"/>
    <mergeCell ref="A14:K14"/>
    <mergeCell ref="A15:K15"/>
    <mergeCell ref="D35:H35"/>
    <mergeCell ref="A16:K16"/>
    <mergeCell ref="A17:K17"/>
    <mergeCell ref="A18:K18"/>
    <mergeCell ref="D34:H34"/>
  </mergeCells>
  <printOptions horizontalCentered="1" verticalCentered="1"/>
  <pageMargins left="0" right="0" top="0" bottom="0" header="0" footer="0"/>
  <pageSetup horizontalDpi="355" verticalDpi="355" orientation="portrait" paperSize="9" r:id="rId1"/>
</worksheet>
</file>

<file path=xl/worksheets/sheet10.xml><?xml version="1.0" encoding="utf-8"?>
<worksheet xmlns="http://schemas.openxmlformats.org/spreadsheetml/2006/main" xmlns:r="http://schemas.openxmlformats.org/officeDocument/2006/relationships">
  <sheetPr codeName="Φύλλο13"/>
  <dimension ref="A1:AB50"/>
  <sheetViews>
    <sheetView zoomScale="60" zoomScaleNormal="60" zoomScalePageLayoutView="0" workbookViewId="0" topLeftCell="A1">
      <selection activeCell="Y15" sqref="Y15:AA15"/>
    </sheetView>
  </sheetViews>
  <sheetFormatPr defaultColWidth="0" defaultRowHeight="12.75" zeroHeight="1"/>
  <cols>
    <col min="1" max="1" width="6.00390625" style="69" customWidth="1"/>
    <col min="2" max="2" width="2.421875" style="69" customWidth="1"/>
    <col min="3" max="3" width="5.7109375" style="69" customWidth="1"/>
    <col min="4" max="4" width="24.7109375" style="69" customWidth="1"/>
    <col min="5" max="5" width="4.7109375" style="69" customWidth="1"/>
    <col min="6" max="6" width="6.28125" style="69" customWidth="1"/>
    <col min="7" max="7" width="5.421875" style="69" customWidth="1"/>
    <col min="8" max="8" width="10.57421875" style="69" customWidth="1"/>
    <col min="9" max="9" width="3.140625" style="69" customWidth="1"/>
    <col min="10" max="10" width="5.7109375" style="69" customWidth="1"/>
    <col min="11" max="11" width="2.8515625" style="69" customWidth="1"/>
    <col min="12" max="12" width="2.7109375" style="69" customWidth="1"/>
    <col min="13" max="13" width="6.28125" style="69" customWidth="1"/>
    <col min="14" max="14" width="5.7109375" style="69" customWidth="1"/>
    <col min="15" max="15" width="3.140625" style="69" customWidth="1"/>
    <col min="16" max="16" width="12.421875" style="69" customWidth="1"/>
    <col min="17" max="17" width="3.28125" style="69" customWidth="1"/>
    <col min="18" max="18" width="4.7109375" style="69" customWidth="1"/>
    <col min="19" max="19" width="6.28125" style="69" customWidth="1"/>
    <col min="20" max="21" width="5.57421875" style="69" customWidth="1"/>
    <col min="22" max="22" width="6.7109375" style="69" customWidth="1"/>
    <col min="23" max="23" width="5.7109375" style="69" customWidth="1"/>
    <col min="24" max="24" width="4.7109375" style="69" customWidth="1"/>
    <col min="25" max="25" width="6.28125" style="69" customWidth="1"/>
    <col min="26" max="26" width="13.7109375" style="69" customWidth="1"/>
    <col min="27" max="27" width="11.28125" style="69" customWidth="1"/>
    <col min="28" max="28" width="0.2890625" style="69" customWidth="1"/>
    <col min="29" max="254" width="9.140625" style="300" hidden="1" customWidth="1"/>
    <col min="255" max="16384" width="0" style="300" hidden="1" customWidth="1"/>
  </cols>
  <sheetData>
    <row r="1" spans="1:28" s="333" customFormat="1" ht="27" customHeight="1" thickTop="1">
      <c r="A1" s="1145" t="s">
        <v>452</v>
      </c>
      <c r="B1" s="1146"/>
      <c r="C1" s="1146"/>
      <c r="D1" s="1146"/>
      <c r="E1" s="1146"/>
      <c r="F1" s="1146"/>
      <c r="G1" s="1146"/>
      <c r="H1" s="1146"/>
      <c r="I1" s="1146"/>
      <c r="J1" s="1146"/>
      <c r="K1" s="1146"/>
      <c r="L1" s="1146"/>
      <c r="M1" s="1146"/>
      <c r="N1" s="1146"/>
      <c r="O1" s="1146"/>
      <c r="P1" s="1146"/>
      <c r="Q1" s="1146"/>
      <c r="R1" s="1146"/>
      <c r="S1" s="1146"/>
      <c r="T1" s="1146"/>
      <c r="U1" s="1146"/>
      <c r="V1" s="1146"/>
      <c r="W1" s="1146"/>
      <c r="X1" s="1146"/>
      <c r="Y1" s="1146"/>
      <c r="Z1" s="1146"/>
      <c r="AA1" s="1147"/>
      <c r="AB1" s="67"/>
    </row>
    <row r="2" spans="1:28" s="333" customFormat="1" ht="20.25" customHeight="1">
      <c r="A2" s="77"/>
      <c r="B2" s="78"/>
      <c r="C2" s="78"/>
      <c r="D2" s="79"/>
      <c r="E2" s="80"/>
      <c r="F2" s="80"/>
      <c r="G2" s="80"/>
      <c r="H2" s="80"/>
      <c r="I2" s="80"/>
      <c r="J2" s="68"/>
      <c r="K2" s="68"/>
      <c r="L2" s="68"/>
      <c r="M2" s="68"/>
      <c r="N2" s="68"/>
      <c r="O2" s="68"/>
      <c r="P2" s="68"/>
      <c r="Q2" s="68"/>
      <c r="R2" s="68"/>
      <c r="S2" s="68"/>
      <c r="T2" s="68"/>
      <c r="U2" s="68"/>
      <c r="V2" s="68"/>
      <c r="W2" s="68"/>
      <c r="X2" s="68"/>
      <c r="Y2" s="68"/>
      <c r="Z2" s="68"/>
      <c r="AA2" s="202"/>
      <c r="AB2" s="67"/>
    </row>
    <row r="3" spans="1:28" s="305" customFormat="1" ht="24" customHeight="1">
      <c r="A3" s="1137" t="s">
        <v>336</v>
      </c>
      <c r="B3" s="1138"/>
      <c r="C3" s="1138"/>
      <c r="D3" s="1138"/>
      <c r="E3" s="1138"/>
      <c r="F3" s="1138"/>
      <c r="G3" s="1138"/>
      <c r="H3" s="1138"/>
      <c r="I3" s="1138"/>
      <c r="J3" s="1138"/>
      <c r="K3" s="194"/>
      <c r="L3" s="14"/>
      <c r="M3" s="14"/>
      <c r="N3" s="14"/>
      <c r="O3" s="14"/>
      <c r="P3" s="14"/>
      <c r="Q3" s="14"/>
      <c r="R3" s="14"/>
      <c r="S3" s="14"/>
      <c r="T3" s="14"/>
      <c r="U3" s="14"/>
      <c r="V3" s="14"/>
      <c r="W3" s="14"/>
      <c r="X3" s="14"/>
      <c r="Y3" s="14"/>
      <c r="Z3" s="14"/>
      <c r="AA3" s="203"/>
      <c r="AB3" s="71"/>
    </row>
    <row r="4" spans="1:28" s="305" customFormat="1" ht="5.25" customHeight="1">
      <c r="A4" s="58"/>
      <c r="B4" s="14"/>
      <c r="C4" s="14"/>
      <c r="D4" s="14"/>
      <c r="E4" s="14"/>
      <c r="F4" s="14"/>
      <c r="G4" s="14"/>
      <c r="H4" s="14"/>
      <c r="I4" s="14"/>
      <c r="J4" s="14"/>
      <c r="K4" s="14"/>
      <c r="L4" s="14"/>
      <c r="M4" s="14"/>
      <c r="N4" s="14"/>
      <c r="O4" s="14"/>
      <c r="P4" s="14"/>
      <c r="Q4" s="14"/>
      <c r="R4" s="14"/>
      <c r="S4" s="14"/>
      <c r="T4" s="14"/>
      <c r="U4" s="14"/>
      <c r="V4" s="14"/>
      <c r="W4" s="14"/>
      <c r="X4" s="14"/>
      <c r="Y4" s="14"/>
      <c r="Z4" s="14"/>
      <c r="AA4" s="203"/>
      <c r="AB4" s="71"/>
    </row>
    <row r="5" spans="1:27" ht="6" customHeight="1">
      <c r="A5" s="46"/>
      <c r="B5" s="13"/>
      <c r="C5" s="13"/>
      <c r="D5" s="13"/>
      <c r="E5" s="13"/>
      <c r="F5" s="13"/>
      <c r="G5" s="13"/>
      <c r="H5" s="13"/>
      <c r="I5" s="13"/>
      <c r="J5" s="13"/>
      <c r="K5" s="13"/>
      <c r="L5" s="13"/>
      <c r="M5" s="13"/>
      <c r="N5" s="13"/>
      <c r="O5" s="13"/>
      <c r="P5" s="13"/>
      <c r="Q5" s="13"/>
      <c r="R5" s="13"/>
      <c r="S5" s="13"/>
      <c r="T5" s="13"/>
      <c r="U5" s="13"/>
      <c r="V5" s="13"/>
      <c r="W5" s="13"/>
      <c r="X5" s="13"/>
      <c r="Y5" s="13"/>
      <c r="Z5" s="13"/>
      <c r="AA5" s="171"/>
    </row>
    <row r="6" spans="1:27" ht="3.75" customHeight="1">
      <c r="A6" s="46"/>
      <c r="B6" s="13"/>
      <c r="C6" s="13"/>
      <c r="D6" s="13"/>
      <c r="E6" s="13"/>
      <c r="F6" s="13"/>
      <c r="G6" s="13"/>
      <c r="H6" s="13"/>
      <c r="I6" s="13"/>
      <c r="J6" s="13"/>
      <c r="K6" s="13"/>
      <c r="L6" s="13"/>
      <c r="M6" s="13"/>
      <c r="N6" s="13"/>
      <c r="O6" s="13"/>
      <c r="P6" s="13"/>
      <c r="Q6" s="13"/>
      <c r="R6" s="13"/>
      <c r="S6" s="13"/>
      <c r="T6" s="13"/>
      <c r="U6" s="13"/>
      <c r="V6" s="13"/>
      <c r="W6" s="13"/>
      <c r="X6" s="13"/>
      <c r="Y6" s="13"/>
      <c r="Z6" s="13"/>
      <c r="AA6" s="171"/>
    </row>
    <row r="7" spans="1:27" ht="6" customHeight="1">
      <c r="A7" s="46"/>
      <c r="B7" s="13"/>
      <c r="C7" s="13"/>
      <c r="D7" s="13"/>
      <c r="E7" s="13"/>
      <c r="F7" s="13"/>
      <c r="G7" s="13"/>
      <c r="H7" s="13"/>
      <c r="I7" s="13"/>
      <c r="J7" s="13"/>
      <c r="K7" s="13"/>
      <c r="L7" s="13"/>
      <c r="M7" s="13"/>
      <c r="N7" s="13"/>
      <c r="O7" s="13"/>
      <c r="P7" s="13"/>
      <c r="Q7" s="13"/>
      <c r="R7" s="13"/>
      <c r="S7" s="13"/>
      <c r="T7" s="13"/>
      <c r="U7" s="13"/>
      <c r="V7" s="13"/>
      <c r="W7" s="13"/>
      <c r="X7" s="13"/>
      <c r="Y7" s="13"/>
      <c r="Z7" s="13"/>
      <c r="AA7" s="171"/>
    </row>
    <row r="8" spans="1:28" s="306" customFormat="1" ht="59.25" customHeight="1">
      <c r="A8" s="42"/>
      <c r="B8" s="12"/>
      <c r="C8" s="1103" t="s">
        <v>556</v>
      </c>
      <c r="D8" s="1103"/>
      <c r="E8" s="215" t="s">
        <v>326</v>
      </c>
      <c r="F8" s="1103" t="s">
        <v>514</v>
      </c>
      <c r="G8" s="1139"/>
      <c r="H8" s="1139"/>
      <c r="I8" s="1139"/>
      <c r="J8" s="1139"/>
      <c r="K8" s="1134" t="s">
        <v>327</v>
      </c>
      <c r="L8" s="1135"/>
      <c r="M8" s="1103" t="s">
        <v>515</v>
      </c>
      <c r="N8" s="1048"/>
      <c r="O8" s="1048"/>
      <c r="P8" s="1048"/>
      <c r="Q8" s="1139"/>
      <c r="R8" s="12"/>
      <c r="S8" s="12"/>
      <c r="T8" s="12"/>
      <c r="U8" s="12"/>
      <c r="V8" s="12"/>
      <c r="W8" s="12"/>
      <c r="X8" s="12"/>
      <c r="Y8" s="12"/>
      <c r="Z8" s="12"/>
      <c r="AA8" s="168"/>
      <c r="AB8" s="70"/>
    </row>
    <row r="9" spans="1:28" s="306" customFormat="1" ht="24" customHeight="1" thickBot="1">
      <c r="A9" s="42"/>
      <c r="B9" s="12"/>
      <c r="C9" s="12"/>
      <c r="D9" s="12"/>
      <c r="E9" s="12"/>
      <c r="F9" s="12"/>
      <c r="G9" s="12"/>
      <c r="H9" s="12"/>
      <c r="I9" s="12"/>
      <c r="J9" s="12"/>
      <c r="K9" s="12"/>
      <c r="L9" s="12"/>
      <c r="M9" s="12"/>
      <c r="N9" s="12"/>
      <c r="O9" s="12"/>
      <c r="P9" s="12"/>
      <c r="Q9" s="12"/>
      <c r="R9" s="12"/>
      <c r="S9" s="12"/>
      <c r="T9" s="12"/>
      <c r="U9" s="12"/>
      <c r="V9" s="12"/>
      <c r="W9" s="12"/>
      <c r="X9" s="12"/>
      <c r="Y9" s="12"/>
      <c r="Z9" s="12"/>
      <c r="AA9" s="168"/>
      <c r="AB9" s="70"/>
    </row>
    <row r="10" spans="1:28" s="306" customFormat="1" ht="34.5" customHeight="1" thickBot="1" thickTop="1">
      <c r="A10" s="42"/>
      <c r="B10" s="12"/>
      <c r="C10" s="15">
        <v>259</v>
      </c>
      <c r="D10" s="228"/>
      <c r="E10" s="47"/>
      <c r="F10" s="15">
        <v>260</v>
      </c>
      <c r="G10" s="1055"/>
      <c r="H10" s="1055"/>
      <c r="I10" s="1055"/>
      <c r="J10" s="1055"/>
      <c r="K10" s="1148"/>
      <c r="L10" s="1148"/>
      <c r="M10" s="15">
        <v>261</v>
      </c>
      <c r="N10" s="1067">
        <f>D10-G10</f>
        <v>0</v>
      </c>
      <c r="O10" s="1068"/>
      <c r="P10" s="1068"/>
      <c r="Q10" s="1129"/>
      <c r="R10" s="12"/>
      <c r="S10" s="12"/>
      <c r="T10" s="12"/>
      <c r="U10" s="12"/>
      <c r="V10" s="12"/>
      <c r="W10" s="12"/>
      <c r="X10" s="12"/>
      <c r="Y10" s="12"/>
      <c r="Z10" s="12"/>
      <c r="AA10" s="168"/>
      <c r="AB10" s="70"/>
    </row>
    <row r="11" spans="1:27" ht="24" customHeight="1" thickTop="1">
      <c r="A11" s="46"/>
      <c r="B11" s="13"/>
      <c r="C11" s="13"/>
      <c r="D11" s="13"/>
      <c r="E11" s="13"/>
      <c r="F11" s="13"/>
      <c r="G11" s="56"/>
      <c r="H11" s="13"/>
      <c r="I11" s="13"/>
      <c r="J11" s="13"/>
      <c r="K11" s="13"/>
      <c r="L11" s="13"/>
      <c r="M11" s="13"/>
      <c r="N11" s="13"/>
      <c r="O11" s="82"/>
      <c r="P11" s="13"/>
      <c r="Q11" s="13"/>
      <c r="R11" s="13"/>
      <c r="S11" s="13"/>
      <c r="T11" s="13"/>
      <c r="U11" s="13"/>
      <c r="V11" s="13"/>
      <c r="W11" s="13"/>
      <c r="X11" s="13"/>
      <c r="Y11" s="13"/>
      <c r="Z11" s="13"/>
      <c r="AA11" s="171"/>
    </row>
    <row r="12" spans="1:27" ht="2.25" customHeight="1">
      <c r="A12" s="46"/>
      <c r="B12" s="13"/>
      <c r="C12" s="13"/>
      <c r="D12" s="13"/>
      <c r="E12" s="13"/>
      <c r="F12" s="13"/>
      <c r="G12" s="56"/>
      <c r="H12" s="13"/>
      <c r="I12" s="13"/>
      <c r="J12" s="13"/>
      <c r="K12" s="13"/>
      <c r="L12" s="13"/>
      <c r="M12" s="13"/>
      <c r="N12" s="13"/>
      <c r="O12" s="82"/>
      <c r="P12" s="13"/>
      <c r="Q12" s="13"/>
      <c r="R12" s="13"/>
      <c r="S12" s="13"/>
      <c r="T12" s="13"/>
      <c r="U12" s="13"/>
      <c r="V12" s="13"/>
      <c r="W12" s="13"/>
      <c r="X12" s="13"/>
      <c r="Y12" s="13"/>
      <c r="Z12" s="13"/>
      <c r="AA12" s="171"/>
    </row>
    <row r="13" spans="1:27" ht="24" customHeight="1">
      <c r="A13" s="1137" t="s">
        <v>454</v>
      </c>
      <c r="B13" s="1138"/>
      <c r="C13" s="1138"/>
      <c r="D13" s="1138"/>
      <c r="E13" s="1138"/>
      <c r="F13" s="1138"/>
      <c r="G13" s="1138"/>
      <c r="H13" s="1138"/>
      <c r="I13" s="1138"/>
      <c r="J13" s="13"/>
      <c r="K13" s="13"/>
      <c r="L13" s="13"/>
      <c r="M13" s="13"/>
      <c r="N13" s="13"/>
      <c r="O13" s="82"/>
      <c r="P13" s="13"/>
      <c r="Q13" s="13"/>
      <c r="R13" s="13"/>
      <c r="S13" s="13"/>
      <c r="T13" s="13"/>
      <c r="U13" s="13"/>
      <c r="V13" s="13"/>
      <c r="W13" s="13"/>
      <c r="X13" s="13"/>
      <c r="Y13" s="13"/>
      <c r="Z13" s="13"/>
      <c r="AA13" s="171"/>
    </row>
    <row r="14" spans="1:27" ht="7.5" customHeight="1">
      <c r="A14" s="132"/>
      <c r="B14" s="133"/>
      <c r="C14" s="133"/>
      <c r="D14" s="133"/>
      <c r="E14" s="133"/>
      <c r="F14" s="133"/>
      <c r="G14" s="133"/>
      <c r="H14" s="133"/>
      <c r="I14" s="133"/>
      <c r="J14" s="13"/>
      <c r="K14" s="13"/>
      <c r="L14" s="13"/>
      <c r="M14" s="13"/>
      <c r="N14" s="13"/>
      <c r="O14" s="82"/>
      <c r="P14" s="13"/>
      <c r="Q14" s="13"/>
      <c r="R14" s="13"/>
      <c r="S14" s="13"/>
      <c r="T14" s="13"/>
      <c r="U14" s="13"/>
      <c r="V14" s="13"/>
      <c r="W14" s="13"/>
      <c r="X14" s="13"/>
      <c r="Y14" s="13"/>
      <c r="Z14" s="13"/>
      <c r="AA14" s="171"/>
    </row>
    <row r="15" spans="1:28" ht="42.75" customHeight="1">
      <c r="A15" s="46"/>
      <c r="B15" s="13"/>
      <c r="C15" s="1103" t="s">
        <v>494</v>
      </c>
      <c r="D15" s="1103"/>
      <c r="E15" s="215" t="s">
        <v>326</v>
      </c>
      <c r="F15" s="1103" t="s">
        <v>495</v>
      </c>
      <c r="G15" s="1133"/>
      <c r="H15" s="1133"/>
      <c r="I15" s="1133"/>
      <c r="J15" s="1133"/>
      <c r="K15" s="1136" t="s">
        <v>326</v>
      </c>
      <c r="L15" s="1136"/>
      <c r="M15" s="1103" t="s">
        <v>319</v>
      </c>
      <c r="N15" s="1133"/>
      <c r="O15" s="1133"/>
      <c r="P15" s="1133"/>
      <c r="Q15" s="1133"/>
      <c r="R15" s="215" t="s">
        <v>326</v>
      </c>
      <c r="S15" s="1103" t="s">
        <v>320</v>
      </c>
      <c r="T15" s="1133"/>
      <c r="U15" s="1133"/>
      <c r="V15" s="1133"/>
      <c r="W15" s="1133"/>
      <c r="X15" s="57" t="s">
        <v>327</v>
      </c>
      <c r="Y15" s="1103" t="s">
        <v>496</v>
      </c>
      <c r="Z15" s="1103"/>
      <c r="AA15" s="1149"/>
      <c r="AB15" s="38" t="s">
        <v>496</v>
      </c>
    </row>
    <row r="16" spans="1:28" ht="6" customHeight="1">
      <c r="A16" s="46"/>
      <c r="B16" s="13"/>
      <c r="C16" s="12"/>
      <c r="D16" s="12"/>
      <c r="E16" s="12"/>
      <c r="F16" s="12"/>
      <c r="G16" s="13"/>
      <c r="H16" s="50"/>
      <c r="I16" s="50"/>
      <c r="J16" s="50"/>
      <c r="K16" s="50"/>
      <c r="L16" s="50"/>
      <c r="M16" s="13"/>
      <c r="N16" s="13"/>
      <c r="O16" s="13"/>
      <c r="P16" s="13"/>
      <c r="Q16" s="13"/>
      <c r="R16" s="13"/>
      <c r="S16" s="13"/>
      <c r="T16" s="13"/>
      <c r="U16" s="13"/>
      <c r="V16" s="13"/>
      <c r="W16" s="13"/>
      <c r="X16" s="13"/>
      <c r="Y16" s="13"/>
      <c r="Z16" s="13"/>
      <c r="AA16" s="59"/>
      <c r="AB16" s="13"/>
    </row>
    <row r="17" spans="1:28" ht="6" customHeight="1" thickBot="1">
      <c r="A17" s="46"/>
      <c r="B17" s="13"/>
      <c r="C17" s="12"/>
      <c r="D17" s="12"/>
      <c r="E17" s="12"/>
      <c r="F17" s="12"/>
      <c r="G17" s="13"/>
      <c r="H17" s="50"/>
      <c r="I17" s="50"/>
      <c r="J17" s="50"/>
      <c r="K17" s="50"/>
      <c r="L17" s="50"/>
      <c r="M17" s="13"/>
      <c r="N17" s="13"/>
      <c r="O17" s="13"/>
      <c r="P17" s="13"/>
      <c r="Q17" s="13"/>
      <c r="R17" s="13"/>
      <c r="S17" s="13"/>
      <c r="T17" s="13"/>
      <c r="U17" s="13"/>
      <c r="V17" s="13"/>
      <c r="W17" s="13"/>
      <c r="X17" s="13"/>
      <c r="Y17" s="13"/>
      <c r="Z17" s="13"/>
      <c r="AA17" s="98"/>
      <c r="AB17" s="13"/>
    </row>
    <row r="18" spans="1:28" ht="37.5" customHeight="1" thickBot="1" thickTop="1">
      <c r="A18" s="46"/>
      <c r="B18" s="13"/>
      <c r="C18" s="15">
        <v>264</v>
      </c>
      <c r="D18" s="228"/>
      <c r="E18" s="47"/>
      <c r="F18" s="15">
        <v>265</v>
      </c>
      <c r="G18" s="1067">
        <f>N10</f>
        <v>0</v>
      </c>
      <c r="H18" s="1128"/>
      <c r="I18" s="1128"/>
      <c r="J18" s="1129"/>
      <c r="K18" s="1148"/>
      <c r="L18" s="1133"/>
      <c r="M18" s="15">
        <v>266</v>
      </c>
      <c r="N18" s="1039"/>
      <c r="O18" s="1040"/>
      <c r="P18" s="1141"/>
      <c r="Q18" s="1142"/>
      <c r="R18" s="47"/>
      <c r="S18" s="15">
        <v>267</v>
      </c>
      <c r="T18" s="1039"/>
      <c r="U18" s="1040"/>
      <c r="V18" s="1040"/>
      <c r="W18" s="1142"/>
      <c r="X18" s="57"/>
      <c r="Y18" s="15">
        <v>268</v>
      </c>
      <c r="Z18" s="1067">
        <f>D18-G18-N18-T18</f>
        <v>0</v>
      </c>
      <c r="AA18" s="1140"/>
      <c r="AB18" s="201"/>
    </row>
    <row r="19" spans="1:27" ht="29.25" customHeight="1" thickTop="1">
      <c r="A19" s="46"/>
      <c r="B19" s="13"/>
      <c r="C19" s="13"/>
      <c r="D19" s="13"/>
      <c r="E19" s="13"/>
      <c r="F19" s="13"/>
      <c r="G19" s="56"/>
      <c r="H19" s="13"/>
      <c r="I19" s="13"/>
      <c r="J19" s="13"/>
      <c r="K19" s="13"/>
      <c r="L19" s="13"/>
      <c r="M19" s="13"/>
      <c r="N19" s="13"/>
      <c r="O19" s="82"/>
      <c r="P19" s="13"/>
      <c r="Q19" s="13"/>
      <c r="R19" s="13"/>
      <c r="S19" s="13"/>
      <c r="T19" s="13"/>
      <c r="U19" s="13"/>
      <c r="V19" s="13"/>
      <c r="W19" s="13"/>
      <c r="X19" s="13"/>
      <c r="Y19" s="13"/>
      <c r="Z19" s="13"/>
      <c r="AA19" s="99"/>
    </row>
    <row r="20" spans="1:28" s="334" customFormat="1" ht="6" customHeight="1">
      <c r="A20" s="48"/>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83"/>
      <c r="AB20" s="84"/>
    </row>
    <row r="21" spans="1:27" ht="42.75" customHeight="1">
      <c r="A21" s="42" t="s">
        <v>290</v>
      </c>
      <c r="B21" s="12"/>
      <c r="C21" s="1103" t="s">
        <v>453</v>
      </c>
      <c r="D21" s="1103"/>
      <c r="E21" s="1103" t="s">
        <v>496</v>
      </c>
      <c r="F21" s="1103"/>
      <c r="G21" s="1103"/>
      <c r="H21" s="1103"/>
      <c r="I21" s="1133"/>
      <c r="J21" s="1133"/>
      <c r="K21" s="166"/>
      <c r="L21" s="166"/>
      <c r="M21" s="166"/>
      <c r="N21" s="166"/>
      <c r="O21" s="165"/>
      <c r="P21" s="166"/>
      <c r="Q21" s="166"/>
      <c r="R21" s="166"/>
      <c r="S21" s="165"/>
      <c r="T21" s="166"/>
      <c r="U21" s="166"/>
      <c r="V21" s="166"/>
      <c r="W21" s="166"/>
      <c r="X21" s="195"/>
      <c r="Y21" s="166"/>
      <c r="Z21" s="1143" t="s">
        <v>747</v>
      </c>
      <c r="AA21" s="1144"/>
    </row>
    <row r="22" spans="1:27" ht="6" customHeight="1">
      <c r="A22" s="42"/>
      <c r="B22" s="12"/>
      <c r="C22" s="12"/>
      <c r="D22" s="12"/>
      <c r="E22" s="12"/>
      <c r="F22" s="12"/>
      <c r="G22" s="12"/>
      <c r="H22" s="12"/>
      <c r="I22" s="196"/>
      <c r="J22" s="197"/>
      <c r="K22" s="197"/>
      <c r="L22" s="197"/>
      <c r="M22" s="197"/>
      <c r="N22" s="197"/>
      <c r="O22" s="196"/>
      <c r="P22" s="196"/>
      <c r="Q22" s="196"/>
      <c r="R22" s="196"/>
      <c r="S22" s="196"/>
      <c r="T22" s="196"/>
      <c r="U22" s="196"/>
      <c r="V22" s="196"/>
      <c r="W22" s="196"/>
      <c r="X22" s="196"/>
      <c r="Y22" s="196"/>
      <c r="Z22" s="196"/>
      <c r="AA22" s="204"/>
    </row>
    <row r="23" spans="1:27" ht="6" customHeight="1" thickBot="1">
      <c r="A23" s="42"/>
      <c r="B23" s="12"/>
      <c r="C23" s="12"/>
      <c r="D23" s="12"/>
      <c r="E23" s="12"/>
      <c r="F23" s="12"/>
      <c r="G23" s="12"/>
      <c r="H23" s="12"/>
      <c r="I23" s="196"/>
      <c r="J23" s="197"/>
      <c r="K23" s="197"/>
      <c r="L23" s="197"/>
      <c r="M23" s="197"/>
      <c r="N23" s="197"/>
      <c r="O23" s="196"/>
      <c r="P23" s="196"/>
      <c r="Q23" s="196"/>
      <c r="R23" s="196"/>
      <c r="S23" s="196"/>
      <c r="T23" s="196"/>
      <c r="U23" s="196"/>
      <c r="V23" s="196"/>
      <c r="W23" s="196"/>
      <c r="X23" s="196"/>
      <c r="Y23" s="196"/>
      <c r="Z23" s="196"/>
      <c r="AA23" s="204"/>
    </row>
    <row r="24" spans="1:28" s="306" customFormat="1" ht="37.5" customHeight="1" thickBot="1" thickTop="1">
      <c r="A24" s="42">
        <v>3</v>
      </c>
      <c r="B24" s="12"/>
      <c r="C24" s="1048">
        <v>375000</v>
      </c>
      <c r="D24" s="1048"/>
      <c r="E24" s="15">
        <v>269</v>
      </c>
      <c r="F24" s="1067">
        <f>IF('1. Αίτηση'!K48="Χ",Z18,0)</f>
        <v>0</v>
      </c>
      <c r="G24" s="1068"/>
      <c r="H24" s="1068"/>
      <c r="I24" s="1128"/>
      <c r="J24" s="1129"/>
      <c r="K24" s="198"/>
      <c r="L24" s="198"/>
      <c r="M24" s="198"/>
      <c r="N24" s="198"/>
      <c r="O24" s="169"/>
      <c r="P24" s="169"/>
      <c r="Q24" s="198"/>
      <c r="R24" s="198"/>
      <c r="S24" s="169"/>
      <c r="T24" s="169"/>
      <c r="U24" s="198"/>
      <c r="V24" s="198"/>
      <c r="W24" s="198"/>
      <c r="X24" s="169"/>
      <c r="Y24" s="15" t="s">
        <v>745</v>
      </c>
      <c r="Z24" s="1067">
        <f>Z18+G18</f>
        <v>0</v>
      </c>
      <c r="AA24" s="1140"/>
      <c r="AB24" s="70"/>
    </row>
    <row r="25" spans="1:28" s="306" customFormat="1" ht="6" customHeight="1" thickBot="1" thickTop="1">
      <c r="A25" s="42"/>
      <c r="B25" s="12"/>
      <c r="C25" s="12"/>
      <c r="D25" s="12"/>
      <c r="E25" s="16"/>
      <c r="F25" s="225"/>
      <c r="G25" s="225"/>
      <c r="H25" s="225"/>
      <c r="I25" s="226"/>
      <c r="J25" s="226"/>
      <c r="K25" s="169"/>
      <c r="L25" s="169"/>
      <c r="M25" s="169"/>
      <c r="N25" s="169"/>
      <c r="O25" s="169"/>
      <c r="P25" s="169"/>
      <c r="Q25" s="169"/>
      <c r="R25" s="169"/>
      <c r="S25" s="169"/>
      <c r="T25" s="169"/>
      <c r="U25" s="169"/>
      <c r="V25" s="169"/>
      <c r="W25" s="169"/>
      <c r="X25" s="169"/>
      <c r="Y25" s="169"/>
      <c r="Z25" s="169"/>
      <c r="AA25" s="205"/>
      <c r="AB25" s="70"/>
    </row>
    <row r="26" spans="1:28" s="306" customFormat="1" ht="36.75" customHeight="1" thickBot="1" thickTop="1">
      <c r="A26" s="42">
        <v>4</v>
      </c>
      <c r="B26" s="12"/>
      <c r="C26" s="1048">
        <v>750000</v>
      </c>
      <c r="D26" s="1048"/>
      <c r="E26" s="15">
        <v>270</v>
      </c>
      <c r="F26" s="1067">
        <f>IF('1. Αίτηση'!N48="Χ",Z18,0)</f>
        <v>0</v>
      </c>
      <c r="G26" s="1068"/>
      <c r="H26" s="1068"/>
      <c r="I26" s="1128"/>
      <c r="J26" s="1129"/>
      <c r="K26" s="198"/>
      <c r="L26" s="198"/>
      <c r="M26" s="198"/>
      <c r="N26" s="198"/>
      <c r="O26" s="169"/>
      <c r="P26" s="169"/>
      <c r="Q26" s="198"/>
      <c r="R26" s="198"/>
      <c r="S26" s="169"/>
      <c r="T26" s="169"/>
      <c r="U26" s="198"/>
      <c r="V26" s="198"/>
      <c r="W26" s="198"/>
      <c r="X26" s="169"/>
      <c r="Y26" s="169"/>
      <c r="Z26" s="169"/>
      <c r="AA26" s="205"/>
      <c r="AB26" s="70"/>
    </row>
    <row r="27" spans="1:28" s="306" customFormat="1" ht="6.75" customHeight="1" thickBot="1" thickTop="1">
      <c r="A27" s="42"/>
      <c r="B27" s="12"/>
      <c r="C27" s="12"/>
      <c r="D27" s="12"/>
      <c r="E27" s="17"/>
      <c r="F27" s="227"/>
      <c r="G27" s="227"/>
      <c r="H27" s="227"/>
      <c r="I27" s="226"/>
      <c r="J27" s="226"/>
      <c r="K27" s="169"/>
      <c r="L27" s="169"/>
      <c r="M27" s="169"/>
      <c r="N27" s="169"/>
      <c r="O27" s="169"/>
      <c r="P27" s="169"/>
      <c r="Q27" s="169"/>
      <c r="R27" s="169"/>
      <c r="S27" s="169"/>
      <c r="T27" s="169"/>
      <c r="U27" s="169"/>
      <c r="V27" s="169"/>
      <c r="W27" s="169"/>
      <c r="X27" s="169"/>
      <c r="Y27" s="169"/>
      <c r="Z27" s="169"/>
      <c r="AA27" s="205"/>
      <c r="AB27" s="70"/>
    </row>
    <row r="28" spans="1:28" s="306" customFormat="1" ht="36.75" customHeight="1" thickBot="1" thickTop="1">
      <c r="A28" s="42">
        <v>5</v>
      </c>
      <c r="B28" s="12"/>
      <c r="C28" s="1048">
        <v>2250000</v>
      </c>
      <c r="D28" s="1048"/>
      <c r="E28" s="15">
        <v>271</v>
      </c>
      <c r="F28" s="1067">
        <f>IF('1. Αίτηση'!Q48="Χ",Z18,0)</f>
        <v>0</v>
      </c>
      <c r="G28" s="1068"/>
      <c r="H28" s="1068"/>
      <c r="I28" s="1128"/>
      <c r="J28" s="1129"/>
      <c r="K28" s="198"/>
      <c r="L28" s="198"/>
      <c r="M28" s="198"/>
      <c r="N28" s="198"/>
      <c r="O28" s="169"/>
      <c r="P28" s="169"/>
      <c r="Q28" s="198"/>
      <c r="R28" s="198"/>
      <c r="S28" s="169"/>
      <c r="T28" s="169"/>
      <c r="U28" s="198"/>
      <c r="V28" s="198"/>
      <c r="W28" s="198"/>
      <c r="X28" s="169"/>
      <c r="Y28" s="169"/>
      <c r="Z28" s="169"/>
      <c r="AA28" s="205"/>
      <c r="AB28" s="70"/>
    </row>
    <row r="29" spans="1:28" s="306" customFormat="1" ht="6.75" customHeight="1" thickBot="1" thickTop="1">
      <c r="A29" s="42"/>
      <c r="B29" s="12"/>
      <c r="C29" s="12"/>
      <c r="D29" s="12"/>
      <c r="E29" s="17"/>
      <c r="F29" s="227"/>
      <c r="G29" s="227"/>
      <c r="H29" s="227"/>
      <c r="I29" s="226"/>
      <c r="J29" s="226"/>
      <c r="K29" s="169"/>
      <c r="L29" s="169"/>
      <c r="M29" s="169"/>
      <c r="N29" s="169"/>
      <c r="O29" s="169"/>
      <c r="P29" s="169"/>
      <c r="Q29" s="169"/>
      <c r="R29" s="169"/>
      <c r="S29" s="169"/>
      <c r="T29" s="169"/>
      <c r="U29" s="169"/>
      <c r="V29" s="169"/>
      <c r="W29" s="169"/>
      <c r="X29" s="169"/>
      <c r="Y29" s="169"/>
      <c r="Z29" s="169"/>
      <c r="AA29" s="205"/>
      <c r="AB29" s="70"/>
    </row>
    <row r="30" spans="1:28" s="306" customFormat="1" ht="35.25" customHeight="1" thickBot="1" thickTop="1">
      <c r="A30" s="42">
        <v>6</v>
      </c>
      <c r="B30" s="12"/>
      <c r="C30" s="1048">
        <v>4500000</v>
      </c>
      <c r="D30" s="1048"/>
      <c r="E30" s="15">
        <v>272</v>
      </c>
      <c r="F30" s="1067">
        <f>IF('1. Αίτηση'!T48="Χ",Z18,0)</f>
        <v>0</v>
      </c>
      <c r="G30" s="1068"/>
      <c r="H30" s="1068"/>
      <c r="I30" s="1128"/>
      <c r="J30" s="1129"/>
      <c r="K30" s="198"/>
      <c r="L30" s="198"/>
      <c r="M30" s="198"/>
      <c r="N30" s="198"/>
      <c r="O30" s="169"/>
      <c r="P30" s="169"/>
      <c r="Q30" s="198"/>
      <c r="R30" s="198"/>
      <c r="S30" s="169"/>
      <c r="T30" s="169"/>
      <c r="U30" s="198"/>
      <c r="V30" s="198"/>
      <c r="W30" s="198"/>
      <c r="X30" s="169"/>
      <c r="Y30" s="169"/>
      <c r="Z30" s="169"/>
      <c r="AA30" s="205"/>
      <c r="AB30" s="70"/>
    </row>
    <row r="31" spans="1:28" s="306" customFormat="1" ht="6.75" customHeight="1" thickBot="1" thickTop="1">
      <c r="A31" s="42"/>
      <c r="B31" s="12"/>
      <c r="C31" s="12"/>
      <c r="D31" s="12"/>
      <c r="E31" s="17"/>
      <c r="F31" s="227"/>
      <c r="G31" s="227"/>
      <c r="H31" s="227"/>
      <c r="I31" s="226"/>
      <c r="J31" s="226"/>
      <c r="K31" s="169"/>
      <c r="L31" s="169"/>
      <c r="M31" s="169"/>
      <c r="N31" s="169"/>
      <c r="O31" s="169"/>
      <c r="P31" s="169"/>
      <c r="Q31" s="169"/>
      <c r="R31" s="169"/>
      <c r="S31" s="169"/>
      <c r="T31" s="169"/>
      <c r="U31" s="169"/>
      <c r="V31" s="169"/>
      <c r="W31" s="169"/>
      <c r="X31" s="169"/>
      <c r="Y31" s="169"/>
      <c r="Z31" s="169"/>
      <c r="AA31" s="205"/>
      <c r="AB31" s="70"/>
    </row>
    <row r="32" spans="1:28" s="306" customFormat="1" ht="33" customHeight="1" thickBot="1" thickTop="1">
      <c r="A32" s="42">
        <v>7</v>
      </c>
      <c r="B32" s="12"/>
      <c r="C32" s="1048">
        <v>45000000</v>
      </c>
      <c r="D32" s="1048"/>
      <c r="E32" s="15">
        <v>273</v>
      </c>
      <c r="F32" s="1067">
        <f>IF('1. Αίτηση'!X48="Χ",Z18,0)</f>
        <v>0</v>
      </c>
      <c r="G32" s="1068"/>
      <c r="H32" s="1068"/>
      <c r="I32" s="1128"/>
      <c r="J32" s="1129"/>
      <c r="K32" s="198"/>
      <c r="L32" s="198"/>
      <c r="M32" s="198"/>
      <c r="N32" s="198"/>
      <c r="O32" s="169"/>
      <c r="P32" s="169"/>
      <c r="Q32" s="198"/>
      <c r="R32" s="198"/>
      <c r="S32" s="169"/>
      <c r="T32" s="169"/>
      <c r="U32" s="198"/>
      <c r="V32" s="198"/>
      <c r="W32" s="198"/>
      <c r="X32" s="169"/>
      <c r="Y32" s="169"/>
      <c r="Z32" s="169"/>
      <c r="AA32" s="205"/>
      <c r="AB32" s="70"/>
    </row>
    <row r="33" spans="1:28" s="306" customFormat="1" ht="20.25" customHeight="1" thickTop="1">
      <c r="A33" s="199"/>
      <c r="B33" s="169"/>
      <c r="C33" s="169"/>
      <c r="D33" s="169"/>
      <c r="E33" s="169"/>
      <c r="F33" s="198"/>
      <c r="G33" s="198"/>
      <c r="H33" s="198"/>
      <c r="I33" s="200"/>
      <c r="J33" s="200"/>
      <c r="K33" s="198"/>
      <c r="L33" s="198"/>
      <c r="M33" s="198"/>
      <c r="N33" s="198"/>
      <c r="O33" s="169"/>
      <c r="P33" s="169"/>
      <c r="Q33" s="198"/>
      <c r="R33" s="198"/>
      <c r="S33" s="169"/>
      <c r="T33" s="169"/>
      <c r="U33" s="198"/>
      <c r="V33" s="198"/>
      <c r="W33" s="198"/>
      <c r="X33" s="169"/>
      <c r="Y33" s="169"/>
      <c r="Z33" s="169"/>
      <c r="AA33" s="205"/>
      <c r="AB33" s="70"/>
    </row>
    <row r="34" spans="1:27" ht="18" customHeight="1">
      <c r="A34" s="1122" t="s">
        <v>604</v>
      </c>
      <c r="B34" s="1123"/>
      <c r="C34" s="1123"/>
      <c r="D34" s="1123"/>
      <c r="E34" s="1123"/>
      <c r="F34" s="1123"/>
      <c r="G34" s="1123"/>
      <c r="H34" s="1123"/>
      <c r="I34" s="1123"/>
      <c r="J34" s="1123"/>
      <c r="K34" s="1123"/>
      <c r="L34" s="1123"/>
      <c r="M34" s="1123"/>
      <c r="N34" s="1123"/>
      <c r="O34" s="1123"/>
      <c r="P34" s="1123"/>
      <c r="Q34" s="1123"/>
      <c r="R34" s="1123"/>
      <c r="S34" s="1123"/>
      <c r="T34" s="1123"/>
      <c r="U34" s="1123"/>
      <c r="V34" s="1123"/>
      <c r="W34" s="1123"/>
      <c r="X34" s="1123"/>
      <c r="Y34" s="1123"/>
      <c r="Z34" s="1123"/>
      <c r="AA34" s="1124"/>
    </row>
    <row r="35" spans="1:27" ht="18.75" customHeight="1">
      <c r="A35" s="1122" t="s">
        <v>510</v>
      </c>
      <c r="B35" s="1123"/>
      <c r="C35" s="1123"/>
      <c r="D35" s="1123"/>
      <c r="E35" s="1123"/>
      <c r="F35" s="1123"/>
      <c r="G35" s="1123"/>
      <c r="H35" s="1123"/>
      <c r="I35" s="1123"/>
      <c r="J35" s="1123"/>
      <c r="K35" s="1123"/>
      <c r="L35" s="1123"/>
      <c r="M35" s="1123"/>
      <c r="N35" s="1123"/>
      <c r="O35" s="1123"/>
      <c r="P35" s="1123"/>
      <c r="Q35" s="1123"/>
      <c r="R35" s="1123"/>
      <c r="S35" s="1123"/>
      <c r="T35" s="1123"/>
      <c r="U35" s="1123"/>
      <c r="V35" s="1123"/>
      <c r="W35" s="1123"/>
      <c r="X35" s="1123"/>
      <c r="Y35" s="1123"/>
      <c r="Z35" s="1123"/>
      <c r="AA35" s="1124"/>
    </row>
    <row r="36" spans="1:28" s="292" customFormat="1" ht="33" customHeight="1">
      <c r="A36" s="1130" t="s">
        <v>516</v>
      </c>
      <c r="B36" s="1131"/>
      <c r="C36" s="1131"/>
      <c r="D36" s="1131"/>
      <c r="E36" s="1131"/>
      <c r="F36" s="1131"/>
      <c r="G36" s="1131"/>
      <c r="H36" s="1131"/>
      <c r="I36" s="1131"/>
      <c r="J36" s="1131"/>
      <c r="K36" s="1131"/>
      <c r="L36" s="1131"/>
      <c r="M36" s="1131"/>
      <c r="N36" s="1131"/>
      <c r="O36" s="1131"/>
      <c r="P36" s="1131"/>
      <c r="Q36" s="1131"/>
      <c r="R36" s="1131"/>
      <c r="S36" s="1131"/>
      <c r="T36" s="1131"/>
      <c r="U36" s="1131"/>
      <c r="V36" s="1131"/>
      <c r="W36" s="1131"/>
      <c r="X36" s="1131"/>
      <c r="Y36" s="1131"/>
      <c r="Z36" s="1131"/>
      <c r="AA36" s="1132"/>
      <c r="AB36" s="13"/>
    </row>
    <row r="37" spans="1:28" s="292" customFormat="1" ht="36" customHeight="1" thickBot="1">
      <c r="A37" s="1125" t="s">
        <v>746</v>
      </c>
      <c r="B37" s="1126"/>
      <c r="C37" s="1126"/>
      <c r="D37" s="1126"/>
      <c r="E37" s="1126"/>
      <c r="F37" s="1126"/>
      <c r="G37" s="1126"/>
      <c r="H37" s="1126"/>
      <c r="I37" s="1126"/>
      <c r="J37" s="1126"/>
      <c r="K37" s="1126"/>
      <c r="L37" s="1126"/>
      <c r="M37" s="1126"/>
      <c r="N37" s="1126"/>
      <c r="O37" s="1126"/>
      <c r="P37" s="1126"/>
      <c r="Q37" s="1126"/>
      <c r="R37" s="1126"/>
      <c r="S37" s="1126"/>
      <c r="T37" s="1126"/>
      <c r="U37" s="1126"/>
      <c r="V37" s="1126"/>
      <c r="W37" s="1126"/>
      <c r="X37" s="1126"/>
      <c r="Y37" s="1126"/>
      <c r="Z37" s="1126"/>
      <c r="AA37" s="1127"/>
      <c r="AB37" s="13"/>
    </row>
    <row r="38" spans="1:27" ht="0.75" customHeight="1" thickTop="1">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row>
    <row r="39" ht="24" customHeight="1" hidden="1"/>
    <row r="40" ht="24" customHeight="1" hidden="1"/>
    <row r="41" ht="24" customHeight="1" hidden="1"/>
    <row r="42" ht="24" customHeight="1" hidden="1"/>
    <row r="43" ht="24" customHeight="1" hidden="1"/>
    <row r="44" ht="24" customHeight="1" hidden="1"/>
    <row r="45" ht="24" customHeight="1" hidden="1"/>
    <row r="46" ht="24" customHeight="1" hidden="1"/>
    <row r="47" ht="24" customHeight="1" hidden="1"/>
    <row r="48" ht="24" customHeight="1" hidden="1"/>
    <row r="49" ht="24" customHeight="1" hidden="1"/>
    <row r="50" spans="1:28" ht="1.5" customHeight="1">
      <c r="A50" s="300"/>
      <c r="B50" s="300"/>
      <c r="C50" s="300"/>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row>
    <row r="51" ht="12.75" hidden="1"/>
    <row r="52" ht="12.75" hidden="1"/>
    <row r="53" ht="12.75" hidden="1"/>
    <row r="54" ht="12.75" hidden="1"/>
    <row r="55" ht="12.75" hidden="1"/>
  </sheetData>
  <sheetProtection password="A3E2" sheet="1" objects="1" scenarios="1"/>
  <mergeCells count="39">
    <mergeCell ref="A1:AA1"/>
    <mergeCell ref="G10:J10"/>
    <mergeCell ref="K10:L10"/>
    <mergeCell ref="G18:J18"/>
    <mergeCell ref="C15:D15"/>
    <mergeCell ref="F15:J15"/>
    <mergeCell ref="K18:L18"/>
    <mergeCell ref="Y15:AA15"/>
    <mergeCell ref="T18:W18"/>
    <mergeCell ref="S15:W15"/>
    <mergeCell ref="A3:J3"/>
    <mergeCell ref="Z18:AA18"/>
    <mergeCell ref="F24:J24"/>
    <mergeCell ref="M8:Q8"/>
    <mergeCell ref="N18:Q18"/>
    <mergeCell ref="M15:Q15"/>
    <mergeCell ref="N10:Q10"/>
    <mergeCell ref="Z24:AA24"/>
    <mergeCell ref="Z21:AA21"/>
    <mergeCell ref="F26:J26"/>
    <mergeCell ref="E21:J21"/>
    <mergeCell ref="K8:L8"/>
    <mergeCell ref="K15:L15"/>
    <mergeCell ref="A13:I13"/>
    <mergeCell ref="F8:J8"/>
    <mergeCell ref="C26:D26"/>
    <mergeCell ref="C21:D21"/>
    <mergeCell ref="C24:D24"/>
    <mergeCell ref="C8:D8"/>
    <mergeCell ref="A35:AA35"/>
    <mergeCell ref="A37:AA37"/>
    <mergeCell ref="F28:J28"/>
    <mergeCell ref="F30:J30"/>
    <mergeCell ref="F32:J32"/>
    <mergeCell ref="C32:D32"/>
    <mergeCell ref="A34:AA34"/>
    <mergeCell ref="C30:D30"/>
    <mergeCell ref="C28:D28"/>
    <mergeCell ref="A36:AA36"/>
  </mergeCells>
  <conditionalFormatting sqref="Z26:AA26">
    <cfRule type="cellIs" priority="2" dxfId="23" operator="lessThan" stopIfTrue="1">
      <formula>250000000</formula>
    </cfRule>
  </conditionalFormatting>
  <conditionalFormatting sqref="Z28:AA28">
    <cfRule type="cellIs" priority="3" dxfId="23" operator="lessThan" stopIfTrue="1">
      <formula>750000000</formula>
    </cfRule>
  </conditionalFormatting>
  <conditionalFormatting sqref="Z30:AA30">
    <cfRule type="cellIs" priority="4" dxfId="23" operator="lessThan" stopIfTrue="1">
      <formula>1500000000</formula>
    </cfRule>
  </conditionalFormatting>
  <conditionalFormatting sqref="Z32:AA33">
    <cfRule type="cellIs" priority="5" dxfId="23" operator="lessThan" stopIfTrue="1">
      <formula>15000000000</formula>
    </cfRule>
  </conditionalFormatting>
  <conditionalFormatting sqref="N10:Q10 G18:J18 Z18 AB18">
    <cfRule type="cellIs" priority="7" dxfId="1" operator="equal" stopIfTrue="1">
      <formula>0</formula>
    </cfRule>
  </conditionalFormatting>
  <conditionalFormatting sqref="F24:J24">
    <cfRule type="cellIs" priority="8" dxfId="1" operator="equal" stopIfTrue="1">
      <formula>0</formula>
    </cfRule>
    <cfRule type="cellIs" priority="9" dxfId="23" operator="lessThan" stopIfTrue="1">
      <formula>$C$24</formula>
    </cfRule>
  </conditionalFormatting>
  <conditionalFormatting sqref="F26:J26">
    <cfRule type="cellIs" priority="10" dxfId="1" operator="equal" stopIfTrue="1">
      <formula>0</formula>
    </cfRule>
    <cfRule type="cellIs" priority="11" dxfId="23" operator="lessThan" stopIfTrue="1">
      <formula>$C$26</formula>
    </cfRule>
  </conditionalFormatting>
  <conditionalFormatting sqref="F28:J28">
    <cfRule type="cellIs" priority="12" dxfId="1" operator="equal" stopIfTrue="1">
      <formula>0</formula>
    </cfRule>
    <cfRule type="cellIs" priority="13" dxfId="23" operator="lessThan" stopIfTrue="1">
      <formula>$C$28</formula>
    </cfRule>
  </conditionalFormatting>
  <conditionalFormatting sqref="F30:J30">
    <cfRule type="cellIs" priority="14" dxfId="1" operator="equal" stopIfTrue="1">
      <formula>0</formula>
    </cfRule>
    <cfRule type="cellIs" priority="15" dxfId="23" operator="lessThan" stopIfTrue="1">
      <formula>$C$30</formula>
    </cfRule>
  </conditionalFormatting>
  <conditionalFormatting sqref="F32:J32">
    <cfRule type="cellIs" priority="16" dxfId="1" operator="equal" stopIfTrue="1">
      <formula>0</formula>
    </cfRule>
    <cfRule type="cellIs" priority="17" dxfId="23" operator="lessThan" stopIfTrue="1">
      <formula>$C$32</formula>
    </cfRule>
  </conditionalFormatting>
  <printOptions horizontalCentered="1" verticalCentered="1"/>
  <pageMargins left="0" right="0" top="0" bottom="0" header="0" footer="0"/>
  <pageSetup horizontalDpi="355" verticalDpi="355" orientation="landscape" paperSize="9" scale="74" r:id="rId1"/>
</worksheet>
</file>

<file path=xl/worksheets/sheet11.xml><?xml version="1.0" encoding="utf-8"?>
<worksheet xmlns="http://schemas.openxmlformats.org/spreadsheetml/2006/main" xmlns:r="http://schemas.openxmlformats.org/officeDocument/2006/relationships">
  <sheetPr codeName="Φύλλο14"/>
  <dimension ref="A1:AN43"/>
  <sheetViews>
    <sheetView view="pageBreakPreview" zoomScale="85" zoomScaleNormal="50" zoomScaleSheetLayoutView="85" zoomScalePageLayoutView="0" workbookViewId="0" topLeftCell="C1">
      <selection activeCell="AD33" sqref="AD33"/>
    </sheetView>
  </sheetViews>
  <sheetFormatPr defaultColWidth="0" defaultRowHeight="12.75" zeroHeight="1"/>
  <cols>
    <col min="1" max="1" width="3.57421875" style="452" customWidth="1"/>
    <col min="2" max="2" width="6.00390625" style="422" customWidth="1"/>
    <col min="3" max="3" width="6.28125" style="422" customWidth="1"/>
    <col min="4" max="4" width="5.421875" style="422" customWidth="1"/>
    <col min="5" max="5" width="6.57421875" style="422" customWidth="1"/>
    <col min="6" max="6" width="6.7109375" style="422" customWidth="1"/>
    <col min="7" max="7" width="4.8515625" style="422" customWidth="1"/>
    <col min="8" max="8" width="4.7109375" style="422" customWidth="1"/>
    <col min="9" max="9" width="6.140625" style="422" customWidth="1"/>
    <col min="10" max="10" width="5.57421875" style="422" customWidth="1"/>
    <col min="11" max="11" width="6.57421875" style="422" customWidth="1"/>
    <col min="12" max="12" width="3.140625" style="422" customWidth="1"/>
    <col min="13" max="13" width="8.28125" style="422" customWidth="1"/>
    <col min="14" max="14" width="3.7109375" style="422" customWidth="1"/>
    <col min="15" max="15" width="6.00390625" style="422" customWidth="1"/>
    <col min="16" max="16" width="6.7109375" style="422" customWidth="1"/>
    <col min="17" max="17" width="5.57421875" style="422" customWidth="1"/>
    <col min="18" max="18" width="6.140625" style="422" customWidth="1"/>
    <col min="19" max="19" width="5.7109375" style="422" customWidth="1"/>
    <col min="20" max="20" width="3.8515625" style="422" customWidth="1"/>
    <col min="21" max="21" width="6.57421875" style="422" customWidth="1"/>
    <col min="22" max="22" width="4.8515625" style="422" customWidth="1"/>
    <col min="23" max="23" width="6.7109375" style="422" customWidth="1"/>
    <col min="24" max="24" width="7.28125" style="422" customWidth="1"/>
    <col min="25" max="26" width="6.7109375" style="422" customWidth="1"/>
    <col min="27" max="27" width="4.00390625" style="422" customWidth="1"/>
    <col min="28" max="28" width="3.7109375" style="422" customWidth="1"/>
    <col min="29" max="29" width="8.00390625" style="422" customWidth="1"/>
    <col min="30" max="30" width="6.7109375" style="422" customWidth="1"/>
    <col min="31" max="31" width="4.8515625" style="422" customWidth="1"/>
    <col min="32" max="32" width="15.8515625" style="422" customWidth="1"/>
    <col min="33" max="33" width="3.421875" style="422" customWidth="1"/>
    <col min="34" max="34" width="2.421875" style="452" customWidth="1"/>
    <col min="35" max="35" width="0.42578125" style="452" customWidth="1"/>
    <col min="36" max="37" width="7.421875" style="452" hidden="1" customWidth="1"/>
    <col min="38" max="38" width="9.140625" style="452" hidden="1" customWidth="1"/>
    <col min="39" max="39" width="7.8515625" style="452" hidden="1" customWidth="1"/>
    <col min="40" max="16384" width="9.140625" style="452" hidden="1" customWidth="1"/>
  </cols>
  <sheetData>
    <row r="1" spans="1:34" s="444" customFormat="1" ht="20.25" customHeight="1" thickTop="1">
      <c r="A1" s="1150" t="s">
        <v>401</v>
      </c>
      <c r="B1" s="1151"/>
      <c r="C1" s="1151"/>
      <c r="D1" s="1151"/>
      <c r="E1" s="1151"/>
      <c r="F1" s="1151"/>
      <c r="G1" s="1151"/>
      <c r="H1" s="1151"/>
      <c r="I1" s="1151"/>
      <c r="J1" s="1151"/>
      <c r="K1" s="1151"/>
      <c r="L1" s="1151"/>
      <c r="M1" s="1151"/>
      <c r="N1" s="1151"/>
      <c r="O1" s="1151"/>
      <c r="P1" s="1151"/>
      <c r="Q1" s="1151"/>
      <c r="R1" s="1151"/>
      <c r="S1" s="1151"/>
      <c r="T1" s="1151"/>
      <c r="U1" s="1151"/>
      <c r="V1" s="1151"/>
      <c r="W1" s="1151"/>
      <c r="X1" s="1151"/>
      <c r="Y1" s="1151"/>
      <c r="Z1" s="1151"/>
      <c r="AA1" s="1151"/>
      <c r="AB1" s="1151"/>
      <c r="AC1" s="1151"/>
      <c r="AD1" s="1151"/>
      <c r="AE1" s="1151"/>
      <c r="AF1" s="1151"/>
      <c r="AG1" s="1151"/>
      <c r="AH1" s="480"/>
    </row>
    <row r="2" spans="1:34" s="444" customFormat="1" ht="5.25" customHeight="1" thickBot="1">
      <c r="A2" s="464"/>
      <c r="B2" s="133"/>
      <c r="C2" s="133"/>
      <c r="D2" s="133"/>
      <c r="E2" s="133"/>
      <c r="F2" s="445"/>
      <c r="G2" s="445"/>
      <c r="H2" s="445"/>
      <c r="I2" s="445"/>
      <c r="J2" s="445"/>
      <c r="K2" s="445"/>
      <c r="L2" s="446"/>
      <c r="M2" s="446"/>
      <c r="N2" s="446"/>
      <c r="O2" s="447"/>
      <c r="P2" s="447"/>
      <c r="Q2" s="447"/>
      <c r="R2" s="447"/>
      <c r="S2" s="447"/>
      <c r="T2" s="447"/>
      <c r="U2" s="447"/>
      <c r="V2" s="447"/>
      <c r="W2" s="447"/>
      <c r="X2" s="447"/>
      <c r="Y2" s="447"/>
      <c r="Z2" s="447"/>
      <c r="AA2" s="447"/>
      <c r="AB2" s="447"/>
      <c r="AC2" s="447"/>
      <c r="AD2" s="447"/>
      <c r="AE2" s="447"/>
      <c r="AF2" s="447"/>
      <c r="AG2" s="447"/>
      <c r="AH2" s="448"/>
    </row>
    <row r="3" spans="1:34" s="444" customFormat="1" ht="27" customHeight="1" thickBot="1" thickTop="1">
      <c r="A3" s="464"/>
      <c r="B3" s="1167" t="s">
        <v>402</v>
      </c>
      <c r="C3" s="1168"/>
      <c r="D3" s="1168"/>
      <c r="E3" s="1168"/>
      <c r="F3" s="1168"/>
      <c r="G3" s="1168"/>
      <c r="H3" s="1168"/>
      <c r="I3" s="1169"/>
      <c r="J3" s="445"/>
      <c r="K3" s="1174" t="s">
        <v>397</v>
      </c>
      <c r="L3" s="1175"/>
      <c r="M3" s="1175"/>
      <c r="N3" s="1175"/>
      <c r="O3" s="1175"/>
      <c r="P3" s="1175"/>
      <c r="Q3" s="1175"/>
      <c r="R3" s="1175"/>
      <c r="S3" s="1175"/>
      <c r="T3" s="1175"/>
      <c r="U3" s="1175"/>
      <c r="V3" s="1175"/>
      <c r="W3" s="1175"/>
      <c r="X3" s="1175"/>
      <c r="Y3" s="1175"/>
      <c r="Z3" s="1175"/>
      <c r="AA3" s="1175"/>
      <c r="AB3" s="1175"/>
      <c r="AC3" s="1175"/>
      <c r="AD3" s="1175"/>
      <c r="AE3" s="1175"/>
      <c r="AF3" s="1175"/>
      <c r="AG3" s="1176"/>
      <c r="AH3" s="448"/>
    </row>
    <row r="4" spans="1:34" ht="6.75" customHeight="1" thickTop="1">
      <c r="A4" s="465"/>
      <c r="B4" s="1170"/>
      <c r="C4" s="1171"/>
      <c r="D4" s="1171"/>
      <c r="E4" s="1171"/>
      <c r="F4" s="1171"/>
      <c r="G4" s="1171"/>
      <c r="H4" s="1171"/>
      <c r="I4" s="1172"/>
      <c r="J4" s="449"/>
      <c r="K4" s="470"/>
      <c r="L4" s="450"/>
      <c r="M4" s="1161" t="s">
        <v>414</v>
      </c>
      <c r="N4" s="1162"/>
      <c r="O4" s="1162"/>
      <c r="P4" s="1162"/>
      <c r="Q4" s="1162"/>
      <c r="R4" s="1162"/>
      <c r="S4" s="1163"/>
      <c r="T4" s="1161" t="s">
        <v>400</v>
      </c>
      <c r="U4" s="1162"/>
      <c r="V4" s="1162"/>
      <c r="W4" s="1162"/>
      <c r="X4" s="1162"/>
      <c r="Y4" s="1162"/>
      <c r="Z4" s="1163"/>
      <c r="AA4" s="1161" t="s">
        <v>410</v>
      </c>
      <c r="AB4" s="1162"/>
      <c r="AC4" s="1162"/>
      <c r="AD4" s="1162"/>
      <c r="AE4" s="1162"/>
      <c r="AF4" s="1163"/>
      <c r="AG4" s="451"/>
      <c r="AH4" s="451"/>
    </row>
    <row r="5" spans="1:34" ht="27" customHeight="1">
      <c r="A5" s="465"/>
      <c r="B5" s="163"/>
      <c r="C5" s="164"/>
      <c r="D5" s="164"/>
      <c r="E5" s="164"/>
      <c r="F5" s="449"/>
      <c r="G5" s="449"/>
      <c r="H5" s="449"/>
      <c r="I5" s="472"/>
      <c r="J5" s="449"/>
      <c r="K5" s="470"/>
      <c r="L5" s="450"/>
      <c r="M5" s="1164"/>
      <c r="N5" s="1165"/>
      <c r="O5" s="1165"/>
      <c r="P5" s="1165"/>
      <c r="Q5" s="1165"/>
      <c r="R5" s="1165"/>
      <c r="S5" s="1166"/>
      <c r="T5" s="1164"/>
      <c r="U5" s="1165"/>
      <c r="V5" s="1165"/>
      <c r="W5" s="1165"/>
      <c r="X5" s="1165"/>
      <c r="Y5" s="1165"/>
      <c r="Z5" s="1166"/>
      <c r="AA5" s="1164"/>
      <c r="AB5" s="1165"/>
      <c r="AC5" s="1165"/>
      <c r="AD5" s="1165"/>
      <c r="AE5" s="1165"/>
      <c r="AF5" s="1166"/>
      <c r="AG5" s="451"/>
      <c r="AH5" s="451"/>
    </row>
    <row r="6" spans="1:34" ht="44.25" customHeight="1">
      <c r="A6" s="465"/>
      <c r="B6" s="513" t="s">
        <v>290</v>
      </c>
      <c r="C6" s="453"/>
      <c r="D6" s="1173" t="s">
        <v>413</v>
      </c>
      <c r="E6" s="1173"/>
      <c r="F6" s="1173"/>
      <c r="G6" s="1173"/>
      <c r="H6" s="1173"/>
      <c r="I6" s="474"/>
      <c r="J6" s="473"/>
      <c r="K6" s="513" t="s">
        <v>290</v>
      </c>
      <c r="M6" s="1178" t="s">
        <v>398</v>
      </c>
      <c r="N6" s="1173"/>
      <c r="O6" s="1173" t="s">
        <v>415</v>
      </c>
      <c r="P6" s="1173"/>
      <c r="Q6" s="1173"/>
      <c r="R6" s="1173"/>
      <c r="S6" s="1177"/>
      <c r="T6" s="465"/>
      <c r="U6" s="1173" t="s">
        <v>398</v>
      </c>
      <c r="V6" s="1173"/>
      <c r="W6" s="1173" t="s">
        <v>399</v>
      </c>
      <c r="X6" s="1173"/>
      <c r="Y6" s="1173"/>
      <c r="Z6" s="1177"/>
      <c r="AA6" s="465"/>
      <c r="AB6" s="1173" t="s">
        <v>398</v>
      </c>
      <c r="AC6" s="1173"/>
      <c r="AD6" s="1173" t="s">
        <v>416</v>
      </c>
      <c r="AE6" s="1173"/>
      <c r="AF6" s="1177"/>
      <c r="AG6" s="474"/>
      <c r="AH6" s="451"/>
    </row>
    <row r="7" spans="1:35" ht="7.5" customHeight="1">
      <c r="A7" s="465"/>
      <c r="B7" s="42"/>
      <c r="C7" s="12"/>
      <c r="D7" s="12"/>
      <c r="E7" s="12"/>
      <c r="F7" s="12"/>
      <c r="G7" s="12"/>
      <c r="H7" s="12"/>
      <c r="I7" s="44"/>
      <c r="J7" s="12"/>
      <c r="K7" s="42"/>
      <c r="M7" s="461"/>
      <c r="N7" s="462"/>
      <c r="O7" s="462"/>
      <c r="P7" s="462"/>
      <c r="Q7" s="462"/>
      <c r="S7" s="451"/>
      <c r="T7" s="465"/>
      <c r="W7" s="462"/>
      <c r="X7" s="462"/>
      <c r="Y7" s="462"/>
      <c r="Z7" s="478"/>
      <c r="AA7" s="461"/>
      <c r="AB7" s="462"/>
      <c r="AF7" s="451"/>
      <c r="AG7" s="451"/>
      <c r="AH7" s="451"/>
      <c r="AI7" s="87"/>
    </row>
    <row r="8" spans="1:35" ht="7.5" customHeight="1" thickBot="1">
      <c r="A8" s="465"/>
      <c r="B8" s="42"/>
      <c r="C8" s="12"/>
      <c r="D8" s="12"/>
      <c r="E8" s="12"/>
      <c r="F8" s="12"/>
      <c r="G8" s="12"/>
      <c r="H8" s="12"/>
      <c r="I8" s="44"/>
      <c r="J8" s="12"/>
      <c r="K8" s="42"/>
      <c r="M8" s="461"/>
      <c r="N8" s="462"/>
      <c r="O8" s="462"/>
      <c r="P8" s="462"/>
      <c r="Q8" s="462"/>
      <c r="S8" s="451"/>
      <c r="T8" s="465"/>
      <c r="W8" s="462"/>
      <c r="X8" s="462"/>
      <c r="Y8" s="462"/>
      <c r="Z8" s="478"/>
      <c r="AA8" s="461"/>
      <c r="AB8" s="462"/>
      <c r="AF8" s="451"/>
      <c r="AG8" s="451"/>
      <c r="AH8" s="451"/>
      <c r="AI8" s="87"/>
    </row>
    <row r="9" spans="1:36" s="456" customFormat="1" ht="24" customHeight="1" thickBot="1" thickTop="1">
      <c r="A9" s="466"/>
      <c r="B9" s="514" t="s">
        <v>95</v>
      </c>
      <c r="C9" s="454"/>
      <c r="D9" s="15" t="s">
        <v>404</v>
      </c>
      <c r="E9" s="1067">
        <f>IF('1. Αίτηση'!K48="Χ",('4.2 Πάγια'!C24+'4.2 Πάγια'!J24+'4.2 Πάγια'!Q24+'4.2 Πάγια'!X24+'4.2 Πάγια'!AE24),0)</f>
        <v>0</v>
      </c>
      <c r="F9" s="1068"/>
      <c r="G9" s="1068"/>
      <c r="H9" s="1069"/>
      <c r="I9" s="805"/>
      <c r="J9" s="806"/>
      <c r="K9" s="807" t="s">
        <v>95</v>
      </c>
      <c r="L9" s="806"/>
      <c r="M9" s="1157">
        <v>75000</v>
      </c>
      <c r="N9" s="1153"/>
      <c r="O9" s="804" t="s">
        <v>63</v>
      </c>
      <c r="P9" s="1067">
        <f>IF('1. Αίτηση'!K48="Χ",('4.2 Πάγια'!C29+'4.2 Πάγια'!J29+'4.2 Πάγια'!Q29+'4.2 Πάγια'!X29+'4.2 Πάγια'!AE29),0)</f>
        <v>0</v>
      </c>
      <c r="Q9" s="1068"/>
      <c r="R9" s="1068"/>
      <c r="S9" s="1069"/>
      <c r="T9" s="808"/>
      <c r="U9" s="809"/>
      <c r="V9" s="809"/>
      <c r="W9" s="806"/>
      <c r="X9" s="806"/>
      <c r="Y9" s="806"/>
      <c r="Z9" s="805"/>
      <c r="AA9" s="810"/>
      <c r="AB9" s="806"/>
      <c r="AC9" s="806"/>
      <c r="AD9" s="806"/>
      <c r="AE9" s="806"/>
      <c r="AF9" s="805"/>
      <c r="AG9" s="455"/>
      <c r="AH9" s="455"/>
      <c r="AJ9" s="87"/>
    </row>
    <row r="10" spans="1:35" s="456" customFormat="1" ht="12.75" customHeight="1" thickBot="1" thickTop="1">
      <c r="A10" s="466"/>
      <c r="B10" s="42"/>
      <c r="C10" s="12"/>
      <c r="D10" s="454"/>
      <c r="E10" s="806"/>
      <c r="F10" s="806"/>
      <c r="G10" s="806"/>
      <c r="H10" s="806"/>
      <c r="I10" s="811"/>
      <c r="J10" s="812"/>
      <c r="K10" s="807"/>
      <c r="L10" s="813"/>
      <c r="M10" s="814"/>
      <c r="N10" s="815"/>
      <c r="O10" s="806"/>
      <c r="P10" s="806"/>
      <c r="Q10" s="806"/>
      <c r="R10" s="806"/>
      <c r="S10" s="805"/>
      <c r="T10" s="810"/>
      <c r="U10" s="806"/>
      <c r="V10" s="806"/>
      <c r="W10" s="806"/>
      <c r="X10" s="806"/>
      <c r="Y10" s="806"/>
      <c r="Z10" s="805"/>
      <c r="AA10" s="810"/>
      <c r="AB10" s="806"/>
      <c r="AC10" s="806"/>
      <c r="AD10" s="806"/>
      <c r="AE10" s="806"/>
      <c r="AF10" s="805"/>
      <c r="AG10" s="455"/>
      <c r="AH10" s="455"/>
      <c r="AI10" s="87"/>
    </row>
    <row r="11" spans="1:34" s="456" customFormat="1" ht="24" customHeight="1" thickBot="1" thickTop="1">
      <c r="A11" s="466"/>
      <c r="B11" s="514" t="s">
        <v>96</v>
      </c>
      <c r="C11" s="454"/>
      <c r="D11" s="15" t="s">
        <v>405</v>
      </c>
      <c r="E11" s="1067">
        <f>IF('1. Αίτηση'!N48="Χ",('4.2 Πάγια'!C24+'4.2 Πάγια'!J24+'4.2 Πάγια'!Q24+'4.2 Πάγια'!X24+'4.2 Πάγια'!AE24),0)</f>
        <v>0</v>
      </c>
      <c r="F11" s="1068"/>
      <c r="G11" s="1068"/>
      <c r="H11" s="1069"/>
      <c r="I11" s="805"/>
      <c r="J11" s="806"/>
      <c r="K11" s="807" t="s">
        <v>96</v>
      </c>
      <c r="L11" s="806"/>
      <c r="M11" s="1157">
        <v>150000</v>
      </c>
      <c r="N11" s="1153"/>
      <c r="O11" s="804" t="s">
        <v>64</v>
      </c>
      <c r="P11" s="1067">
        <f>IF('1. Αίτηση'!N48="Χ",('4.2 Πάγια'!C29+'4.2 Πάγια'!J29+'4.2 Πάγια'!Q29+'4.2 Πάγια'!X29+'4.2 Πάγια'!AE29),0)</f>
        <v>0</v>
      </c>
      <c r="Q11" s="1068"/>
      <c r="R11" s="1068"/>
      <c r="S11" s="1069"/>
      <c r="T11" s="816"/>
      <c r="U11" s="1152">
        <v>45000</v>
      </c>
      <c r="V11" s="1153"/>
      <c r="W11" s="804">
        <v>280</v>
      </c>
      <c r="X11" s="1067">
        <f>IF('1. Αίτηση'!N48="Χ",('4.2 Πάγια'!C29+'4.2 Πάγια'!X29),0)</f>
        <v>0</v>
      </c>
      <c r="Y11" s="1068"/>
      <c r="Z11" s="1069"/>
      <c r="AA11" s="816"/>
      <c r="AB11" s="1152">
        <v>45000</v>
      </c>
      <c r="AC11" s="1153"/>
      <c r="AD11" s="804">
        <v>284</v>
      </c>
      <c r="AE11" s="1067">
        <f>IF('1. Αίτηση'!N48="Χ",('4.2 Πάγια'!AE29+'4.2 Πάγια'!Q29+'4.2 Πάγια'!J29),0)</f>
        <v>0</v>
      </c>
      <c r="AF11" s="1069"/>
      <c r="AG11" s="479"/>
      <c r="AH11" s="455"/>
    </row>
    <row r="12" spans="1:34" s="456" customFormat="1" ht="12.75" customHeight="1" thickBot="1" thickTop="1">
      <c r="A12" s="466"/>
      <c r="B12" s="42"/>
      <c r="C12" s="12"/>
      <c r="D12" s="454"/>
      <c r="E12" s="806"/>
      <c r="F12" s="806"/>
      <c r="G12" s="806"/>
      <c r="H12" s="813"/>
      <c r="I12" s="811"/>
      <c r="J12" s="812"/>
      <c r="K12" s="807"/>
      <c r="L12" s="813"/>
      <c r="M12" s="814"/>
      <c r="N12" s="815"/>
      <c r="O12" s="806"/>
      <c r="P12" s="806"/>
      <c r="Q12" s="806"/>
      <c r="R12" s="806"/>
      <c r="S12" s="817"/>
      <c r="T12" s="818"/>
      <c r="U12" s="819"/>
      <c r="V12" s="819"/>
      <c r="W12" s="806"/>
      <c r="X12" s="806"/>
      <c r="Y12" s="806"/>
      <c r="Z12" s="805"/>
      <c r="AA12" s="820"/>
      <c r="AB12" s="815"/>
      <c r="AC12" s="815"/>
      <c r="AD12" s="821"/>
      <c r="AE12" s="821"/>
      <c r="AF12" s="822"/>
      <c r="AG12" s="455"/>
      <c r="AH12" s="455"/>
    </row>
    <row r="13" spans="1:34" s="456" customFormat="1" ht="24" customHeight="1" thickBot="1" thickTop="1">
      <c r="A13" s="466"/>
      <c r="B13" s="514" t="s">
        <v>97</v>
      </c>
      <c r="C13" s="454"/>
      <c r="D13" s="15" t="s">
        <v>406</v>
      </c>
      <c r="E13" s="1067">
        <f>IF('1. Αίτηση'!Q48="Χ",('4.2 Πάγια'!C24+'4.2 Πάγια'!J24+'4.2 Πάγια'!Q24+'4.2 Πάγια'!X24+'4.2 Πάγια'!AE24),0)</f>
        <v>0</v>
      </c>
      <c r="F13" s="1068"/>
      <c r="G13" s="1068"/>
      <c r="H13" s="1069"/>
      <c r="I13" s="805"/>
      <c r="J13" s="806"/>
      <c r="K13" s="807" t="s">
        <v>97</v>
      </c>
      <c r="L13" s="806"/>
      <c r="M13" s="1157">
        <v>450000</v>
      </c>
      <c r="N13" s="1153"/>
      <c r="O13" s="804" t="s">
        <v>65</v>
      </c>
      <c r="P13" s="1067">
        <f>IF('1. Αίτηση'!Q48="Χ",('4.2 Πάγια'!C29+'4.2 Πάγια'!J29+'4.2 Πάγια'!Q29+'4.2 Πάγια'!X29+'4.2 Πάγια'!AE29),0)</f>
        <v>0</v>
      </c>
      <c r="Q13" s="1068"/>
      <c r="R13" s="1068"/>
      <c r="S13" s="1069"/>
      <c r="T13" s="816"/>
      <c r="U13" s="1152">
        <v>135000</v>
      </c>
      <c r="V13" s="1153"/>
      <c r="W13" s="804">
        <v>281</v>
      </c>
      <c r="X13" s="1067">
        <f>IF('1. Αίτηση'!Q48="Χ",('4.2 Πάγια'!C29+'4.2 Πάγια'!X29),0)</f>
        <v>0</v>
      </c>
      <c r="Y13" s="1068"/>
      <c r="Z13" s="1069"/>
      <c r="AA13" s="816"/>
      <c r="AB13" s="1152">
        <v>135000</v>
      </c>
      <c r="AC13" s="1153"/>
      <c r="AD13" s="804">
        <v>285</v>
      </c>
      <c r="AE13" s="1067">
        <f>IF('1. Αίτηση'!Q48="Χ",('4.2 Πάγια'!AE29+'4.2 Πάγια'!Q29+'4.2 Πάγια'!J29),0)</f>
        <v>0</v>
      </c>
      <c r="AF13" s="1069"/>
      <c r="AG13" s="479"/>
      <c r="AH13" s="455"/>
    </row>
    <row r="14" spans="1:34" s="456" customFormat="1" ht="12.75" customHeight="1" thickBot="1" thickTop="1">
      <c r="A14" s="466"/>
      <c r="B14" s="42"/>
      <c r="C14" s="12"/>
      <c r="D14" s="454"/>
      <c r="E14" s="806"/>
      <c r="F14" s="806"/>
      <c r="G14" s="806"/>
      <c r="H14" s="813"/>
      <c r="I14" s="811"/>
      <c r="J14" s="812"/>
      <c r="K14" s="807"/>
      <c r="L14" s="813"/>
      <c r="M14" s="814"/>
      <c r="N14" s="815"/>
      <c r="O14" s="806"/>
      <c r="P14" s="806"/>
      <c r="Q14" s="806"/>
      <c r="R14" s="806"/>
      <c r="S14" s="817"/>
      <c r="T14" s="818"/>
      <c r="U14" s="819"/>
      <c r="V14" s="819"/>
      <c r="W14" s="806"/>
      <c r="X14" s="806"/>
      <c r="Y14" s="806"/>
      <c r="Z14" s="805"/>
      <c r="AA14" s="820"/>
      <c r="AB14" s="815"/>
      <c r="AC14" s="815"/>
      <c r="AD14" s="821"/>
      <c r="AE14" s="821"/>
      <c r="AF14" s="822"/>
      <c r="AG14" s="455"/>
      <c r="AH14" s="455"/>
    </row>
    <row r="15" spans="1:34" s="456" customFormat="1" ht="24" customHeight="1" thickBot="1" thickTop="1">
      <c r="A15" s="466"/>
      <c r="B15" s="514" t="s">
        <v>98</v>
      </c>
      <c r="C15" s="454"/>
      <c r="D15" s="15" t="s">
        <v>407</v>
      </c>
      <c r="E15" s="1067">
        <f>IF('1. Αίτηση'!T48="Χ",('4.2 Πάγια'!C24+'4.2 Πάγια'!J24+'4.2 Πάγια'!Q24+'4.2 Πάγια'!X24+'4.2 Πάγια'!AE24),0)</f>
        <v>0</v>
      </c>
      <c r="F15" s="1068"/>
      <c r="G15" s="1068"/>
      <c r="H15" s="1069"/>
      <c r="I15" s="805"/>
      <c r="J15" s="806"/>
      <c r="K15" s="807" t="s">
        <v>98</v>
      </c>
      <c r="L15" s="806"/>
      <c r="M15" s="1157">
        <v>900000</v>
      </c>
      <c r="N15" s="1153"/>
      <c r="O15" s="804" t="s">
        <v>66</v>
      </c>
      <c r="P15" s="1067">
        <f>IF('1. Αίτηση'!T48="Χ",('4.2 Πάγια'!C29+'4.2 Πάγια'!J29+'4.2 Πάγια'!Q29+'4.2 Πάγια'!X29+'4.2 Πάγια'!AE29),0)</f>
        <v>0</v>
      </c>
      <c r="Q15" s="1068"/>
      <c r="R15" s="1068"/>
      <c r="S15" s="1069"/>
      <c r="T15" s="816"/>
      <c r="U15" s="1152">
        <v>270000</v>
      </c>
      <c r="V15" s="1153"/>
      <c r="W15" s="804">
        <v>282</v>
      </c>
      <c r="X15" s="1067">
        <f>IF('1. Αίτηση'!T48="Χ",('4.2 Πάγια'!C29+'4.2 Πάγια'!X29),0)</f>
        <v>0</v>
      </c>
      <c r="Y15" s="1068"/>
      <c r="Z15" s="1069"/>
      <c r="AA15" s="816"/>
      <c r="AB15" s="1152">
        <v>270000</v>
      </c>
      <c r="AC15" s="1153"/>
      <c r="AD15" s="804">
        <v>286</v>
      </c>
      <c r="AE15" s="1067">
        <f>IF('1. Αίτηση'!T48="Χ",('4.2 Πάγια'!AE29+'4.2 Πάγια'!Q29+'4.2 Πάγια'!J29),0)</f>
        <v>0</v>
      </c>
      <c r="AF15" s="1069"/>
      <c r="AG15" s="479"/>
      <c r="AH15" s="455"/>
    </row>
    <row r="16" spans="1:34" s="456" customFormat="1" ht="12.75" customHeight="1" thickBot="1" thickTop="1">
      <c r="A16" s="466"/>
      <c r="B16" s="42"/>
      <c r="C16" s="12"/>
      <c r="D16" s="454"/>
      <c r="E16" s="806"/>
      <c r="F16" s="806"/>
      <c r="G16" s="806"/>
      <c r="H16" s="813"/>
      <c r="I16" s="811"/>
      <c r="J16" s="812"/>
      <c r="K16" s="807"/>
      <c r="L16" s="813"/>
      <c r="M16" s="814"/>
      <c r="N16" s="815"/>
      <c r="O16" s="806"/>
      <c r="P16" s="806"/>
      <c r="Q16" s="806"/>
      <c r="R16" s="806"/>
      <c r="S16" s="817"/>
      <c r="T16" s="823"/>
      <c r="U16" s="819"/>
      <c r="V16" s="819"/>
      <c r="W16" s="806"/>
      <c r="X16" s="806"/>
      <c r="Y16" s="806"/>
      <c r="Z16" s="805"/>
      <c r="AA16" s="820"/>
      <c r="AB16" s="815"/>
      <c r="AC16" s="815"/>
      <c r="AD16" s="821"/>
      <c r="AE16" s="821"/>
      <c r="AF16" s="822"/>
      <c r="AG16" s="455"/>
      <c r="AH16" s="455"/>
    </row>
    <row r="17" spans="1:38" s="456" customFormat="1" ht="22.5" customHeight="1" thickBot="1" thickTop="1">
      <c r="A17" s="466"/>
      <c r="B17" s="514" t="s">
        <v>99</v>
      </c>
      <c r="C17" s="454"/>
      <c r="D17" s="15" t="s">
        <v>408</v>
      </c>
      <c r="E17" s="1067">
        <f>IF('1. Αίτηση'!X48="Χ",('4.2 Πάγια'!C24+'4.2 Πάγια'!J24+'4.2 Πάγια'!Q24+'4.2 Πάγια'!X24+'4.2 Πάγια'!AE24),0)</f>
        <v>0</v>
      </c>
      <c r="F17" s="1068"/>
      <c r="G17" s="1068"/>
      <c r="H17" s="1069"/>
      <c r="I17" s="805"/>
      <c r="J17" s="806"/>
      <c r="K17" s="807" t="s">
        <v>99</v>
      </c>
      <c r="L17" s="806"/>
      <c r="M17" s="1156">
        <v>9000000</v>
      </c>
      <c r="N17" s="1155"/>
      <c r="O17" s="804" t="s">
        <v>67</v>
      </c>
      <c r="P17" s="1067">
        <f>IF('1. Αίτηση'!X48="Χ",('4.2 Πάγια'!C29+'4.2 Πάγια'!J29+'4.2 Πάγια'!Q29+'4.2 Πάγια'!X29+'4.2 Πάγια'!AE29),0)</f>
        <v>0</v>
      </c>
      <c r="Q17" s="1068"/>
      <c r="R17" s="1068"/>
      <c r="S17" s="1069"/>
      <c r="T17" s="824"/>
      <c r="U17" s="1154">
        <v>2700000</v>
      </c>
      <c r="V17" s="1155"/>
      <c r="W17" s="804">
        <v>283</v>
      </c>
      <c r="X17" s="1067">
        <f>IF('1. Αίτηση'!X48="Χ",('4.2 Πάγια'!C29+'4.2 Πάγια'!X29),0)</f>
        <v>0</v>
      </c>
      <c r="Y17" s="1068"/>
      <c r="Z17" s="1069"/>
      <c r="AA17" s="824"/>
      <c r="AB17" s="1154">
        <v>2700000</v>
      </c>
      <c r="AC17" s="1155"/>
      <c r="AD17" s="804">
        <v>287</v>
      </c>
      <c r="AE17" s="1067">
        <f>IF('1. Αίτηση'!X48="Χ",('4.2 Πάγια'!AE29+'4.2 Πάγια'!Q29+'4.2 Πάγια'!J29),0)</f>
        <v>0</v>
      </c>
      <c r="AF17" s="1069"/>
      <c r="AG17" s="479"/>
      <c r="AH17" s="455"/>
      <c r="AK17" s="457"/>
      <c r="AL17" s="457"/>
    </row>
    <row r="18" spans="1:38" s="456" customFormat="1" ht="15.75" customHeight="1" thickBot="1" thickTop="1">
      <c r="A18" s="466"/>
      <c r="B18" s="471"/>
      <c r="C18" s="63"/>
      <c r="D18" s="63"/>
      <c r="E18" s="63"/>
      <c r="F18" s="63"/>
      <c r="G18" s="63"/>
      <c r="H18" s="63"/>
      <c r="I18" s="74"/>
      <c r="J18" s="12"/>
      <c r="K18" s="1158"/>
      <c r="L18" s="1159"/>
      <c r="M18" s="1159"/>
      <c r="N18" s="1159"/>
      <c r="O18" s="1159"/>
      <c r="P18" s="1159"/>
      <c r="Q18" s="1159"/>
      <c r="R18" s="1159"/>
      <c r="S18" s="1159"/>
      <c r="T18" s="1159"/>
      <c r="U18" s="1159"/>
      <c r="V18" s="1159"/>
      <c r="W18" s="1159"/>
      <c r="X18" s="1159"/>
      <c r="Y18" s="1159"/>
      <c r="Z18" s="1159"/>
      <c r="AA18" s="1159"/>
      <c r="AB18" s="1159"/>
      <c r="AC18" s="1159"/>
      <c r="AD18" s="1159"/>
      <c r="AE18" s="1159"/>
      <c r="AF18" s="1159"/>
      <c r="AG18" s="1160"/>
      <c r="AH18" s="481"/>
      <c r="AK18" s="452"/>
      <c r="AL18" s="452"/>
    </row>
    <row r="19" spans="1:38" s="456" customFormat="1" ht="4.5" customHeight="1" thickTop="1">
      <c r="A19" s="466"/>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481"/>
      <c r="AK19" s="452"/>
      <c r="AL19" s="452"/>
    </row>
    <row r="20" spans="1:38" s="457" customFormat="1" ht="19.5" customHeight="1">
      <c r="A20" s="467"/>
      <c r="B20" s="504" t="s">
        <v>403</v>
      </c>
      <c r="C20" s="504"/>
      <c r="D20" s="504"/>
      <c r="E20" s="504"/>
      <c r="F20" s="504"/>
      <c r="G20" s="504"/>
      <c r="H20" s="504"/>
      <c r="I20" s="504"/>
      <c r="J20" s="504"/>
      <c r="K20" s="504"/>
      <c r="L20" s="504"/>
      <c r="M20" s="504"/>
      <c r="N20" s="505"/>
      <c r="O20" s="506"/>
      <c r="P20" s="506"/>
      <c r="Q20" s="506"/>
      <c r="R20" s="506"/>
      <c r="S20" s="506"/>
      <c r="T20" s="506"/>
      <c r="U20" s="506"/>
      <c r="V20" s="506"/>
      <c r="W20" s="506"/>
      <c r="X20" s="506"/>
      <c r="Y20" s="506"/>
      <c r="Z20" s="506"/>
      <c r="AA20" s="506"/>
      <c r="AB20" s="506"/>
      <c r="AC20" s="506"/>
      <c r="AD20" s="506"/>
      <c r="AE20" s="506"/>
      <c r="AF20" s="506"/>
      <c r="AG20" s="447"/>
      <c r="AH20" s="482"/>
      <c r="AK20" s="452"/>
      <c r="AL20" s="452"/>
    </row>
    <row r="21" spans="1:34" ht="16.5" customHeight="1">
      <c r="A21" s="465"/>
      <c r="B21" s="504" t="s">
        <v>412</v>
      </c>
      <c r="C21" s="504"/>
      <c r="D21" s="504"/>
      <c r="E21" s="504"/>
      <c r="F21" s="504"/>
      <c r="G21" s="504"/>
      <c r="H21" s="504"/>
      <c r="I21" s="504"/>
      <c r="J21" s="504"/>
      <c r="K21" s="504"/>
      <c r="L21" s="504"/>
      <c r="M21" s="504"/>
      <c r="N21" s="505"/>
      <c r="O21" s="506"/>
      <c r="P21" s="507"/>
      <c r="Q21" s="508"/>
      <c r="R21" s="508"/>
      <c r="S21" s="508"/>
      <c r="T21" s="508"/>
      <c r="U21" s="507"/>
      <c r="V21" s="507"/>
      <c r="W21" s="507"/>
      <c r="X21" s="508"/>
      <c r="Y21" s="508"/>
      <c r="Z21" s="508"/>
      <c r="AA21" s="508"/>
      <c r="AB21" s="508"/>
      <c r="AC21" s="508"/>
      <c r="AD21" s="509"/>
      <c r="AE21" s="509"/>
      <c r="AF21" s="509"/>
      <c r="AH21" s="451"/>
    </row>
    <row r="22" spans="1:34" ht="28.5" customHeight="1">
      <c r="A22" s="468"/>
      <c r="B22" s="1180" t="s">
        <v>419</v>
      </c>
      <c r="C22" s="1180"/>
      <c r="D22" s="1180"/>
      <c r="E22" s="1180"/>
      <c r="F22" s="1180"/>
      <c r="G22" s="501" t="s">
        <v>328</v>
      </c>
      <c r="H22" s="501"/>
      <c r="I22" s="1180" t="s">
        <v>420</v>
      </c>
      <c r="J22" s="1180"/>
      <c r="K22" s="1180"/>
      <c r="L22" s="1180"/>
      <c r="M22" s="1180"/>
      <c r="N22" s="502" t="s">
        <v>328</v>
      </c>
      <c r="O22" s="502"/>
      <c r="P22" s="1182" t="s">
        <v>421</v>
      </c>
      <c r="Q22" s="1182"/>
      <c r="R22" s="1182"/>
      <c r="S22" s="1182"/>
      <c r="T22" s="1182"/>
      <c r="U22" s="502" t="s">
        <v>328</v>
      </c>
      <c r="V22" s="502"/>
      <c r="W22" s="1180" t="s">
        <v>422</v>
      </c>
      <c r="X22" s="1180"/>
      <c r="Y22" s="1180"/>
      <c r="Z22" s="1180"/>
      <c r="AA22" s="1180"/>
      <c r="AB22" s="502" t="s">
        <v>328</v>
      </c>
      <c r="AC22" s="502"/>
      <c r="AD22" s="1180" t="s">
        <v>423</v>
      </c>
      <c r="AE22" s="1180"/>
      <c r="AF22" s="1180"/>
      <c r="AH22" s="451"/>
    </row>
    <row r="23" spans="1:38" ht="5.25" customHeight="1" thickBot="1">
      <c r="A23" s="465"/>
      <c r="B23" s="12"/>
      <c r="C23" s="12"/>
      <c r="D23" s="12"/>
      <c r="E23" s="12"/>
      <c r="F23" s="12"/>
      <c r="G23" s="12"/>
      <c r="H23" s="12"/>
      <c r="I23" s="12"/>
      <c r="J23" s="47"/>
      <c r="K23" s="47"/>
      <c r="L23" s="12"/>
      <c r="M23" s="12"/>
      <c r="N23" s="12"/>
      <c r="O23" s="12"/>
      <c r="P23" s="12"/>
      <c r="Q23" s="12"/>
      <c r="R23" s="165"/>
      <c r="S23" s="169"/>
      <c r="T23" s="12"/>
      <c r="U23" s="12"/>
      <c r="V23" s="12"/>
      <c r="W23" s="12"/>
      <c r="X23" s="47"/>
      <c r="Y23" s="12"/>
      <c r="Z23" s="12"/>
      <c r="AA23" s="12"/>
      <c r="AB23" s="12"/>
      <c r="AH23" s="451"/>
      <c r="AK23" s="458"/>
      <c r="AL23" s="458"/>
    </row>
    <row r="24" spans="1:34" ht="21.75" customHeight="1" thickBot="1" thickTop="1">
      <c r="A24" s="465"/>
      <c r="B24" s="500" t="s">
        <v>69</v>
      </c>
      <c r="C24" s="1039"/>
      <c r="D24" s="1181"/>
      <c r="E24" s="1181"/>
      <c r="F24" s="1179"/>
      <c r="G24" s="167"/>
      <c r="H24" s="167"/>
      <c r="I24" s="500" t="s">
        <v>70</v>
      </c>
      <c r="J24" s="1039"/>
      <c r="K24" s="1181"/>
      <c r="L24" s="1181"/>
      <c r="M24" s="1179"/>
      <c r="N24" s="167"/>
      <c r="O24" s="167"/>
      <c r="P24" s="500" t="s">
        <v>71</v>
      </c>
      <c r="Q24" s="1039"/>
      <c r="R24" s="1181"/>
      <c r="S24" s="1181"/>
      <c r="T24" s="1179"/>
      <c r="U24" s="162"/>
      <c r="V24" s="12"/>
      <c r="W24" s="500" t="s">
        <v>72</v>
      </c>
      <c r="X24" s="1039"/>
      <c r="Y24" s="1181"/>
      <c r="Z24" s="1181"/>
      <c r="AA24" s="1179"/>
      <c r="AB24" s="162"/>
      <c r="AD24" s="500" t="s">
        <v>73</v>
      </c>
      <c r="AE24" s="1039"/>
      <c r="AF24" s="1179"/>
      <c r="AH24" s="451"/>
    </row>
    <row r="25" spans="1:34" ht="8.25" customHeight="1" thickTop="1">
      <c r="A25" s="465"/>
      <c r="B25" s="12"/>
      <c r="C25" s="12"/>
      <c r="D25" s="12"/>
      <c r="E25" s="12"/>
      <c r="F25" s="12"/>
      <c r="H25" s="12"/>
      <c r="I25" s="12"/>
      <c r="J25" s="12"/>
      <c r="K25" s="12"/>
      <c r="L25" s="12"/>
      <c r="M25" s="136"/>
      <c r="N25" s="136"/>
      <c r="O25" s="136"/>
      <c r="P25" s="136"/>
      <c r="Q25" s="12"/>
      <c r="R25" s="12"/>
      <c r="S25" s="12"/>
      <c r="T25" s="12"/>
      <c r="U25" s="136"/>
      <c r="V25" s="136"/>
      <c r="W25" s="136"/>
      <c r="X25" s="12"/>
      <c r="Y25" s="12"/>
      <c r="Z25" s="12"/>
      <c r="AA25" s="12"/>
      <c r="AB25" s="12"/>
      <c r="AC25" s="12"/>
      <c r="AH25" s="451"/>
    </row>
    <row r="26" spans="1:38" s="457" customFormat="1" ht="16.5" customHeight="1">
      <c r="A26" s="467"/>
      <c r="B26" s="504" t="s">
        <v>411</v>
      </c>
      <c r="C26" s="504"/>
      <c r="D26" s="504"/>
      <c r="E26" s="504"/>
      <c r="F26" s="504"/>
      <c r="G26" s="504"/>
      <c r="H26" s="504"/>
      <c r="I26" s="504"/>
      <c r="J26" s="504"/>
      <c r="K26" s="504"/>
      <c r="L26" s="504"/>
      <c r="M26" s="504"/>
      <c r="N26" s="505"/>
      <c r="O26" s="506"/>
      <c r="P26" s="506"/>
      <c r="Q26" s="506"/>
      <c r="R26" s="506"/>
      <c r="S26" s="506"/>
      <c r="T26" s="506"/>
      <c r="U26" s="506"/>
      <c r="V26" s="506"/>
      <c r="W26" s="506"/>
      <c r="X26" s="506"/>
      <c r="Y26" s="506"/>
      <c r="Z26" s="506"/>
      <c r="AA26" s="506"/>
      <c r="AB26" s="506"/>
      <c r="AC26" s="506"/>
      <c r="AD26" s="506"/>
      <c r="AE26" s="506"/>
      <c r="AF26" s="506"/>
      <c r="AG26" s="447"/>
      <c r="AH26" s="482"/>
      <c r="AK26" s="452"/>
      <c r="AL26" s="452"/>
    </row>
    <row r="27" spans="1:40" s="463" customFormat="1" ht="28.5" customHeight="1">
      <c r="A27" s="468"/>
      <c r="B27" s="1180" t="s">
        <v>424</v>
      </c>
      <c r="C27" s="1180"/>
      <c r="D27" s="1180"/>
      <c r="E27" s="1180"/>
      <c r="F27" s="1180"/>
      <c r="G27" s="501" t="s">
        <v>328</v>
      </c>
      <c r="H27" s="501"/>
      <c r="I27" s="1180" t="s">
        <v>425</v>
      </c>
      <c r="J27" s="1180"/>
      <c r="K27" s="1180"/>
      <c r="L27" s="1180"/>
      <c r="M27" s="1180"/>
      <c r="N27" s="502" t="s">
        <v>328</v>
      </c>
      <c r="O27" s="502"/>
      <c r="P27" s="1182" t="s">
        <v>261</v>
      </c>
      <c r="Q27" s="1182"/>
      <c r="R27" s="1182"/>
      <c r="S27" s="1182"/>
      <c r="T27" s="1182"/>
      <c r="U27" s="502" t="s">
        <v>328</v>
      </c>
      <c r="V27" s="502"/>
      <c r="W27" s="1180" t="s">
        <v>422</v>
      </c>
      <c r="X27" s="1180"/>
      <c r="Y27" s="1180"/>
      <c r="Z27" s="1180"/>
      <c r="AA27" s="1180"/>
      <c r="AB27" s="502" t="s">
        <v>328</v>
      </c>
      <c r="AC27" s="502"/>
      <c r="AD27" s="1180" t="s">
        <v>260</v>
      </c>
      <c r="AE27" s="1180"/>
      <c r="AF27" s="1180"/>
      <c r="AG27" s="475"/>
      <c r="AH27" s="288"/>
      <c r="AN27" s="53"/>
    </row>
    <row r="28" spans="1:34" ht="6" customHeight="1" thickBot="1">
      <c r="A28" s="465"/>
      <c r="B28" s="508"/>
      <c r="C28" s="508"/>
      <c r="D28" s="508"/>
      <c r="E28" s="508"/>
      <c r="F28" s="508"/>
      <c r="G28" s="508"/>
      <c r="H28" s="508"/>
      <c r="I28" s="508"/>
      <c r="J28" s="510"/>
      <c r="K28" s="510"/>
      <c r="L28" s="508"/>
      <c r="M28" s="508"/>
      <c r="N28" s="508"/>
      <c r="O28" s="508"/>
      <c r="P28" s="508"/>
      <c r="Q28" s="508"/>
      <c r="R28" s="511"/>
      <c r="S28" s="512"/>
      <c r="T28" s="508"/>
      <c r="U28" s="508"/>
      <c r="V28" s="508"/>
      <c r="W28" s="508"/>
      <c r="X28" s="510"/>
      <c r="Y28" s="508"/>
      <c r="Z28" s="508"/>
      <c r="AA28" s="508"/>
      <c r="AB28" s="508"/>
      <c r="AC28" s="509"/>
      <c r="AD28" s="509"/>
      <c r="AE28" s="509"/>
      <c r="AF28" s="509"/>
      <c r="AH28" s="451"/>
    </row>
    <row r="29" spans="1:34" ht="21.75" customHeight="1" thickBot="1" thickTop="1">
      <c r="A29" s="465"/>
      <c r="B29" s="500" t="s">
        <v>409</v>
      </c>
      <c r="C29" s="1067">
        <f>C24</f>
        <v>0</v>
      </c>
      <c r="D29" s="1183"/>
      <c r="E29" s="1183"/>
      <c r="F29" s="1184"/>
      <c r="G29" s="167"/>
      <c r="H29" s="167"/>
      <c r="I29" s="500" t="s">
        <v>61</v>
      </c>
      <c r="J29" s="1039"/>
      <c r="K29" s="1181"/>
      <c r="L29" s="1181"/>
      <c r="M29" s="1179"/>
      <c r="N29" s="167"/>
      <c r="O29" s="167"/>
      <c r="P29" s="500" t="s">
        <v>417</v>
      </c>
      <c r="Q29" s="1039"/>
      <c r="R29" s="1181"/>
      <c r="S29" s="1181"/>
      <c r="T29" s="1179"/>
      <c r="U29" s="162"/>
      <c r="V29" s="12"/>
      <c r="W29" s="500" t="s">
        <v>418</v>
      </c>
      <c r="X29" s="1067">
        <f>X24</f>
        <v>0</v>
      </c>
      <c r="Y29" s="1183"/>
      <c r="Z29" s="1183"/>
      <c r="AA29" s="1184"/>
      <c r="AB29" s="162"/>
      <c r="AD29" s="500" t="s">
        <v>62</v>
      </c>
      <c r="AE29" s="1039"/>
      <c r="AF29" s="1179"/>
      <c r="AH29" s="451"/>
    </row>
    <row r="30" spans="1:34" ht="5.25" customHeight="1" thickTop="1">
      <c r="A30" s="465"/>
      <c r="B30" s="12"/>
      <c r="C30" s="12"/>
      <c r="D30" s="12"/>
      <c r="E30" s="12"/>
      <c r="F30" s="12"/>
      <c r="H30" s="12"/>
      <c r="I30" s="12"/>
      <c r="J30" s="12"/>
      <c r="K30" s="12"/>
      <c r="L30" s="12"/>
      <c r="M30" s="136"/>
      <c r="N30" s="136"/>
      <c r="O30" s="136"/>
      <c r="P30" s="136"/>
      <c r="Q30" s="12"/>
      <c r="R30" s="12"/>
      <c r="S30" s="12"/>
      <c r="T30" s="12"/>
      <c r="U30" s="136"/>
      <c r="V30" s="136"/>
      <c r="W30" s="136"/>
      <c r="X30" s="12"/>
      <c r="Y30" s="12"/>
      <c r="Z30" s="12"/>
      <c r="AA30" s="12"/>
      <c r="AB30" s="12"/>
      <c r="AC30" s="12"/>
      <c r="AH30" s="451"/>
    </row>
    <row r="31" spans="1:34" ht="21.75" customHeight="1">
      <c r="A31" s="465"/>
      <c r="B31" s="515" t="s">
        <v>432</v>
      </c>
      <c r="C31" s="515"/>
      <c r="D31" s="515"/>
      <c r="E31" s="515"/>
      <c r="F31" s="515"/>
      <c r="G31" s="515"/>
      <c r="H31" s="515"/>
      <c r="I31" s="515"/>
      <c r="J31" s="515"/>
      <c r="K31" s="515"/>
      <c r="L31" s="515"/>
      <c r="M31" s="515"/>
      <c r="N31" s="515"/>
      <c r="O31" s="515"/>
      <c r="P31" s="515"/>
      <c r="Q31" s="515"/>
      <c r="R31" s="515"/>
      <c r="S31" s="515"/>
      <c r="T31" s="515"/>
      <c r="U31" s="515"/>
      <c r="V31" s="515"/>
      <c r="W31" s="515"/>
      <c r="X31" s="515"/>
      <c r="Y31" s="515"/>
      <c r="Z31" s="515"/>
      <c r="AA31" s="515"/>
      <c r="AB31" s="515"/>
      <c r="AC31" s="515"/>
      <c r="AD31" s="515"/>
      <c r="AE31" s="515"/>
      <c r="AF31" s="516"/>
      <c r="AG31" s="516"/>
      <c r="AH31" s="451"/>
    </row>
    <row r="32" spans="1:34" ht="21.75" customHeight="1">
      <c r="A32" s="465"/>
      <c r="B32" s="515" t="s">
        <v>433</v>
      </c>
      <c r="C32" s="515"/>
      <c r="D32" s="515"/>
      <c r="E32" s="515"/>
      <c r="F32" s="515"/>
      <c r="G32" s="515"/>
      <c r="H32" s="515"/>
      <c r="I32" s="515"/>
      <c r="J32" s="515"/>
      <c r="K32" s="515"/>
      <c r="L32" s="515"/>
      <c r="M32" s="515"/>
      <c r="N32" s="515"/>
      <c r="O32" s="515"/>
      <c r="P32" s="515"/>
      <c r="Q32" s="515"/>
      <c r="R32" s="515"/>
      <c r="S32" s="515"/>
      <c r="T32" s="515"/>
      <c r="U32" s="515"/>
      <c r="V32" s="515"/>
      <c r="W32" s="515"/>
      <c r="X32" s="515"/>
      <c r="Y32" s="515"/>
      <c r="Z32" s="515"/>
      <c r="AA32" s="515"/>
      <c r="AB32" s="515"/>
      <c r="AC32" s="515"/>
      <c r="AD32" s="515"/>
      <c r="AE32" s="515"/>
      <c r="AF32" s="516"/>
      <c r="AG32" s="516"/>
      <c r="AH32" s="451"/>
    </row>
    <row r="33" spans="1:36" ht="21.75" customHeight="1">
      <c r="A33" s="465"/>
      <c r="B33" s="515" t="s">
        <v>434</v>
      </c>
      <c r="C33" s="515"/>
      <c r="D33" s="515"/>
      <c r="E33" s="515"/>
      <c r="F33" s="515"/>
      <c r="G33" s="515"/>
      <c r="H33" s="515"/>
      <c r="I33" s="515"/>
      <c r="J33" s="515"/>
      <c r="K33" s="515"/>
      <c r="L33" s="515"/>
      <c r="M33" s="515"/>
      <c r="N33" s="515"/>
      <c r="O33" s="515"/>
      <c r="P33" s="515"/>
      <c r="Q33" s="515"/>
      <c r="R33" s="515"/>
      <c r="S33" s="515"/>
      <c r="T33" s="515"/>
      <c r="U33" s="515"/>
      <c r="V33" s="515"/>
      <c r="W33" s="515"/>
      <c r="X33" s="515"/>
      <c r="Y33" s="515"/>
      <c r="Z33" s="515"/>
      <c r="AA33" s="515"/>
      <c r="AB33" s="515"/>
      <c r="AC33" s="515"/>
      <c r="AD33" s="515"/>
      <c r="AE33" s="515"/>
      <c r="AF33" s="516"/>
      <c r="AG33" s="517"/>
      <c r="AH33" s="483"/>
      <c r="AI33" s="458"/>
      <c r="AJ33" s="458"/>
    </row>
    <row r="34" spans="1:34" ht="21.75" customHeight="1">
      <c r="A34" s="465"/>
      <c r="B34" s="515" t="s">
        <v>435</v>
      </c>
      <c r="C34" s="515"/>
      <c r="D34" s="515"/>
      <c r="E34" s="515"/>
      <c r="F34" s="515"/>
      <c r="G34" s="515"/>
      <c r="H34" s="515"/>
      <c r="I34" s="515"/>
      <c r="J34" s="515"/>
      <c r="K34" s="515"/>
      <c r="L34" s="515"/>
      <c r="M34" s="515"/>
      <c r="N34" s="515"/>
      <c r="O34" s="515"/>
      <c r="P34" s="515"/>
      <c r="Q34" s="515"/>
      <c r="R34" s="515"/>
      <c r="S34" s="515"/>
      <c r="T34" s="515"/>
      <c r="U34" s="515"/>
      <c r="V34" s="515"/>
      <c r="W34" s="515"/>
      <c r="X34" s="515"/>
      <c r="Y34" s="515"/>
      <c r="Z34" s="515"/>
      <c r="AA34" s="515"/>
      <c r="AB34" s="515"/>
      <c r="AC34" s="515"/>
      <c r="AD34" s="515"/>
      <c r="AE34" s="515"/>
      <c r="AF34" s="518"/>
      <c r="AG34" s="519"/>
      <c r="AH34" s="451"/>
    </row>
    <row r="35" spans="1:34" ht="31.5" customHeight="1">
      <c r="A35" s="465"/>
      <c r="B35" s="1185" t="s">
        <v>436</v>
      </c>
      <c r="C35" s="1186"/>
      <c r="D35" s="1186"/>
      <c r="E35" s="1186"/>
      <c r="F35" s="1186"/>
      <c r="G35" s="1186"/>
      <c r="H35" s="1186"/>
      <c r="I35" s="1186"/>
      <c r="J35" s="1186"/>
      <c r="K35" s="1186"/>
      <c r="L35" s="1186"/>
      <c r="M35" s="1186"/>
      <c r="N35" s="1186"/>
      <c r="O35" s="1186"/>
      <c r="P35" s="1186"/>
      <c r="Q35" s="1186"/>
      <c r="R35" s="1186"/>
      <c r="S35" s="1186"/>
      <c r="T35" s="1186"/>
      <c r="U35" s="1186"/>
      <c r="V35" s="1186"/>
      <c r="W35" s="1186"/>
      <c r="X35" s="1186"/>
      <c r="Y35" s="1186"/>
      <c r="Z35" s="1186"/>
      <c r="AA35" s="1186"/>
      <c r="AB35" s="1186"/>
      <c r="AC35" s="1186"/>
      <c r="AD35" s="1186"/>
      <c r="AE35" s="1186"/>
      <c r="AF35" s="1186"/>
      <c r="AG35" s="1186"/>
      <c r="AH35" s="451"/>
    </row>
    <row r="36" spans="1:34" ht="31.5" customHeight="1">
      <c r="A36" s="465"/>
      <c r="B36" s="1185" t="s">
        <v>440</v>
      </c>
      <c r="C36" s="1187"/>
      <c r="D36" s="1187"/>
      <c r="E36" s="1187"/>
      <c r="F36" s="1187"/>
      <c r="G36" s="1187"/>
      <c r="H36" s="1187"/>
      <c r="I36" s="1187"/>
      <c r="J36" s="1187"/>
      <c r="K36" s="1187"/>
      <c r="L36" s="1187"/>
      <c r="M36" s="1187"/>
      <c r="N36" s="1187"/>
      <c r="O36" s="1187"/>
      <c r="P36" s="1187"/>
      <c r="Q36" s="1187"/>
      <c r="R36" s="1187"/>
      <c r="S36" s="1187"/>
      <c r="T36" s="1187"/>
      <c r="U36" s="1187"/>
      <c r="V36" s="1187"/>
      <c r="W36" s="1187"/>
      <c r="X36" s="1187"/>
      <c r="Y36" s="1187"/>
      <c r="Z36" s="1187"/>
      <c r="AA36" s="1187"/>
      <c r="AB36" s="1187"/>
      <c r="AC36" s="1187"/>
      <c r="AD36" s="1187"/>
      <c r="AE36" s="1187"/>
      <c r="AF36" s="1187"/>
      <c r="AG36" s="1187"/>
      <c r="AH36" s="451"/>
    </row>
    <row r="37" spans="1:34" ht="21.75" customHeight="1">
      <c r="A37" s="465"/>
      <c r="B37" s="1185" t="s">
        <v>255</v>
      </c>
      <c r="C37" s="1186"/>
      <c r="D37" s="1186"/>
      <c r="E37" s="1186"/>
      <c r="F37" s="1186"/>
      <c r="G37" s="1186"/>
      <c r="H37" s="1186"/>
      <c r="I37" s="1186"/>
      <c r="J37" s="1186"/>
      <c r="K37" s="1186"/>
      <c r="L37" s="1186"/>
      <c r="M37" s="1186"/>
      <c r="N37" s="1186"/>
      <c r="O37" s="1186"/>
      <c r="P37" s="1186"/>
      <c r="Q37" s="1186"/>
      <c r="R37" s="1186"/>
      <c r="S37" s="1186"/>
      <c r="T37" s="1186"/>
      <c r="U37" s="1186"/>
      <c r="V37" s="1186"/>
      <c r="W37" s="1186"/>
      <c r="X37" s="1186"/>
      <c r="Y37" s="1186"/>
      <c r="Z37" s="1186"/>
      <c r="AA37" s="1186"/>
      <c r="AB37" s="1186"/>
      <c r="AC37" s="1186"/>
      <c r="AD37" s="1186"/>
      <c r="AE37" s="1186"/>
      <c r="AF37" s="1186"/>
      <c r="AG37" s="1186"/>
      <c r="AH37" s="451"/>
    </row>
    <row r="38" spans="1:34" ht="21.75" customHeight="1">
      <c r="A38" s="465"/>
      <c r="B38" s="1185" t="s">
        <v>437</v>
      </c>
      <c r="C38" s="1186"/>
      <c r="D38" s="1186"/>
      <c r="E38" s="1186"/>
      <c r="F38" s="1186"/>
      <c r="G38" s="1186"/>
      <c r="H38" s="1186"/>
      <c r="I38" s="1186"/>
      <c r="J38" s="1186"/>
      <c r="K38" s="1186"/>
      <c r="L38" s="1186"/>
      <c r="M38" s="1186"/>
      <c r="N38" s="1186"/>
      <c r="O38" s="1186"/>
      <c r="P38" s="1186"/>
      <c r="Q38" s="1186"/>
      <c r="R38" s="1186"/>
      <c r="S38" s="1186"/>
      <c r="T38" s="1186"/>
      <c r="U38" s="1186"/>
      <c r="V38" s="1186"/>
      <c r="W38" s="1186"/>
      <c r="X38" s="1186"/>
      <c r="Y38" s="1186"/>
      <c r="Z38" s="1186"/>
      <c r="AA38" s="1186"/>
      <c r="AB38" s="1186"/>
      <c r="AC38" s="1186"/>
      <c r="AD38" s="1186"/>
      <c r="AE38" s="1186"/>
      <c r="AF38" s="1186"/>
      <c r="AG38" s="1186"/>
      <c r="AH38" s="451"/>
    </row>
    <row r="39" spans="1:34" ht="21.75" customHeight="1">
      <c r="A39" s="465"/>
      <c r="B39" s="1188" t="s">
        <v>259</v>
      </c>
      <c r="C39" s="1188"/>
      <c r="D39" s="1188"/>
      <c r="E39" s="1188"/>
      <c r="F39" s="1188"/>
      <c r="G39" s="1188"/>
      <c r="H39" s="1188"/>
      <c r="I39" s="1188"/>
      <c r="J39" s="1188"/>
      <c r="K39" s="1188"/>
      <c r="L39" s="1188"/>
      <c r="M39" s="1188"/>
      <c r="N39" s="1188"/>
      <c r="O39" s="1188"/>
      <c r="P39" s="1188"/>
      <c r="Q39" s="1188"/>
      <c r="R39" s="1188"/>
      <c r="S39" s="1188"/>
      <c r="T39" s="1188"/>
      <c r="U39" s="1188"/>
      <c r="V39" s="1188"/>
      <c r="W39" s="1188"/>
      <c r="X39" s="1188"/>
      <c r="Y39" s="1188"/>
      <c r="Z39" s="1188"/>
      <c r="AA39" s="1188"/>
      <c r="AB39" s="1188"/>
      <c r="AC39" s="1188"/>
      <c r="AD39" s="1188"/>
      <c r="AE39" s="1188"/>
      <c r="AF39" s="1188"/>
      <c r="AG39" s="1188"/>
      <c r="AH39" s="451"/>
    </row>
    <row r="40" spans="1:34" ht="31.5" customHeight="1">
      <c r="A40" s="465"/>
      <c r="B40" s="1185" t="s">
        <v>439</v>
      </c>
      <c r="C40" s="1187"/>
      <c r="D40" s="1187"/>
      <c r="E40" s="1187"/>
      <c r="F40" s="1187"/>
      <c r="G40" s="1187"/>
      <c r="H40" s="1187"/>
      <c r="I40" s="1187"/>
      <c r="J40" s="1187"/>
      <c r="K40" s="1187"/>
      <c r="L40" s="1187"/>
      <c r="M40" s="1187"/>
      <c r="N40" s="1187"/>
      <c r="O40" s="1187"/>
      <c r="P40" s="1187"/>
      <c r="Q40" s="1187"/>
      <c r="R40" s="1187"/>
      <c r="S40" s="1187"/>
      <c r="T40" s="1187"/>
      <c r="U40" s="1187"/>
      <c r="V40" s="1187"/>
      <c r="W40" s="1187"/>
      <c r="X40" s="1187"/>
      <c r="Y40" s="1187"/>
      <c r="Z40" s="1187"/>
      <c r="AA40" s="1187"/>
      <c r="AB40" s="1187"/>
      <c r="AC40" s="1187"/>
      <c r="AD40" s="1187"/>
      <c r="AE40" s="1187"/>
      <c r="AF40" s="1187"/>
      <c r="AG40" s="1187"/>
      <c r="AH40" s="451"/>
    </row>
    <row r="41" spans="1:34" ht="21.75" customHeight="1">
      <c r="A41" s="465"/>
      <c r="B41" s="1188" t="s">
        <v>262</v>
      </c>
      <c r="C41" s="1188"/>
      <c r="D41" s="1188"/>
      <c r="E41" s="1188"/>
      <c r="F41" s="1188"/>
      <c r="G41" s="1188"/>
      <c r="H41" s="1188"/>
      <c r="I41" s="1188"/>
      <c r="J41" s="1188"/>
      <c r="K41" s="1188"/>
      <c r="L41" s="1188"/>
      <c r="M41" s="1188"/>
      <c r="N41" s="1188"/>
      <c r="O41" s="1188"/>
      <c r="P41" s="1188"/>
      <c r="Q41" s="1188"/>
      <c r="R41" s="1188"/>
      <c r="S41" s="1188"/>
      <c r="T41" s="1188"/>
      <c r="U41" s="1188"/>
      <c r="V41" s="1188"/>
      <c r="W41" s="1188"/>
      <c r="X41" s="1188"/>
      <c r="Y41" s="1188"/>
      <c r="Z41" s="1188"/>
      <c r="AA41" s="1188"/>
      <c r="AB41" s="1188"/>
      <c r="AC41" s="1188"/>
      <c r="AD41" s="1188"/>
      <c r="AE41" s="1188"/>
      <c r="AF41" s="1188"/>
      <c r="AG41" s="1188"/>
      <c r="AH41" s="451"/>
    </row>
    <row r="42" spans="1:34" ht="24" customHeight="1">
      <c r="A42" s="465"/>
      <c r="B42" s="1185" t="s">
        <v>263</v>
      </c>
      <c r="C42" s="1186"/>
      <c r="D42" s="1186"/>
      <c r="E42" s="1186"/>
      <c r="F42" s="1186"/>
      <c r="G42" s="1186"/>
      <c r="H42" s="1186"/>
      <c r="I42" s="1186"/>
      <c r="J42" s="1186"/>
      <c r="K42" s="1186"/>
      <c r="L42" s="1186"/>
      <c r="M42" s="1186"/>
      <c r="N42" s="1186"/>
      <c r="O42" s="1186"/>
      <c r="P42" s="1186"/>
      <c r="Q42" s="1186"/>
      <c r="R42" s="1186"/>
      <c r="S42" s="1186"/>
      <c r="T42" s="1186"/>
      <c r="U42" s="1186"/>
      <c r="V42" s="1186"/>
      <c r="W42" s="1186"/>
      <c r="X42" s="1186"/>
      <c r="Y42" s="1186"/>
      <c r="Z42" s="1186"/>
      <c r="AA42" s="1186"/>
      <c r="AB42" s="1186"/>
      <c r="AC42" s="1186"/>
      <c r="AD42" s="1186"/>
      <c r="AE42" s="1186"/>
      <c r="AF42" s="1186"/>
      <c r="AG42" s="1186"/>
      <c r="AH42" s="451"/>
    </row>
    <row r="43" spans="1:34" ht="1.5" customHeight="1" thickBot="1">
      <c r="A43" s="469"/>
      <c r="B43" s="459"/>
      <c r="C43" s="459"/>
      <c r="D43" s="459"/>
      <c r="E43" s="459"/>
      <c r="F43" s="459"/>
      <c r="G43" s="459"/>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c r="AE43" s="459"/>
      <c r="AF43" s="459"/>
      <c r="AG43" s="459"/>
      <c r="AH43" s="460"/>
    </row>
    <row r="44" ht="2.25" customHeight="1" hidden="1" thickTop="1"/>
    <row r="45" ht="12.75" hidden="1"/>
    <row r="46" ht="12.75" hidden="1"/>
    <row r="47" ht="12.75" hidden="1"/>
    <row r="48" ht="12.75" hidden="1"/>
    <row r="49" ht="12.75" hidden="1"/>
    <row r="50" ht="12.75" hidden="1"/>
    <row r="51" ht="12.75" hidden="1"/>
    <row r="52" ht="12.75" hidden="1"/>
    <row r="53" ht="12.75" hidden="1"/>
    <row r="54" ht="12.75" hidden="1"/>
    <row r="55" ht="13.5" thickTop="1"/>
  </sheetData>
  <sheetProtection password="C554" sheet="1" objects="1" scenarios="1"/>
  <mergeCells count="73">
    <mergeCell ref="B35:AG35"/>
    <mergeCell ref="B37:AG37"/>
    <mergeCell ref="B36:AG36"/>
    <mergeCell ref="B38:AG38"/>
    <mergeCell ref="B42:AG42"/>
    <mergeCell ref="B40:AG40"/>
    <mergeCell ref="B39:AG39"/>
    <mergeCell ref="B41:AG41"/>
    <mergeCell ref="W22:AA22"/>
    <mergeCell ref="X29:AA29"/>
    <mergeCell ref="Q29:T29"/>
    <mergeCell ref="J29:M29"/>
    <mergeCell ref="C29:F29"/>
    <mergeCell ref="I27:M27"/>
    <mergeCell ref="P27:T27"/>
    <mergeCell ref="W27:AA27"/>
    <mergeCell ref="AD27:AF27"/>
    <mergeCell ref="AD22:AF22"/>
    <mergeCell ref="C24:F24"/>
    <mergeCell ref="J24:M24"/>
    <mergeCell ref="Q24:T24"/>
    <mergeCell ref="X24:AA24"/>
    <mergeCell ref="AE24:AF24"/>
    <mergeCell ref="B22:F22"/>
    <mergeCell ref="I22:M22"/>
    <mergeCell ref="P22:T22"/>
    <mergeCell ref="AB6:AC6"/>
    <mergeCell ref="U6:V6"/>
    <mergeCell ref="M6:N6"/>
    <mergeCell ref="O6:S6"/>
    <mergeCell ref="AE29:AF29"/>
    <mergeCell ref="E9:H9"/>
    <mergeCell ref="E11:H11"/>
    <mergeCell ref="E13:H13"/>
    <mergeCell ref="E15:H15"/>
    <mergeCell ref="B27:F27"/>
    <mergeCell ref="T4:Z5"/>
    <mergeCell ref="M4:S5"/>
    <mergeCell ref="E17:H17"/>
    <mergeCell ref="B3:I4"/>
    <mergeCell ref="D6:H6"/>
    <mergeCell ref="K3:AG3"/>
    <mergeCell ref="AD6:AF6"/>
    <mergeCell ref="AA4:AF5"/>
    <mergeCell ref="W6:Z6"/>
    <mergeCell ref="P9:S9"/>
    <mergeCell ref="K18:AG18"/>
    <mergeCell ref="AE11:AF11"/>
    <mergeCell ref="AE13:AF13"/>
    <mergeCell ref="AE15:AF15"/>
    <mergeCell ref="AE17:AF17"/>
    <mergeCell ref="AB11:AC11"/>
    <mergeCell ref="AB17:AC17"/>
    <mergeCell ref="AB13:AC13"/>
    <mergeCell ref="AB15:AC15"/>
    <mergeCell ref="P11:S11"/>
    <mergeCell ref="A1:AG1"/>
    <mergeCell ref="U11:V11"/>
    <mergeCell ref="U17:V17"/>
    <mergeCell ref="U13:V13"/>
    <mergeCell ref="U15:V15"/>
    <mergeCell ref="M17:N17"/>
    <mergeCell ref="M9:N9"/>
    <mergeCell ref="M11:N11"/>
    <mergeCell ref="M13:N13"/>
    <mergeCell ref="M15:N15"/>
    <mergeCell ref="P13:S13"/>
    <mergeCell ref="P15:S15"/>
    <mergeCell ref="P17:S17"/>
    <mergeCell ref="X11:Z11"/>
    <mergeCell ref="X13:Z13"/>
    <mergeCell ref="X15:Z15"/>
    <mergeCell ref="X17:Z17"/>
  </mergeCells>
  <conditionalFormatting sqref="P17">
    <cfRule type="cellIs" priority="1" dxfId="1" operator="equal" stopIfTrue="1">
      <formula>0</formula>
    </cfRule>
    <cfRule type="cellIs" priority="2" dxfId="23" operator="lessThan" stopIfTrue="1">
      <formula>$M$17</formula>
    </cfRule>
  </conditionalFormatting>
  <conditionalFormatting sqref="P15">
    <cfRule type="cellIs" priority="3" dxfId="1" operator="equal" stopIfTrue="1">
      <formula>0</formula>
    </cfRule>
    <cfRule type="cellIs" priority="4" dxfId="23" operator="lessThan" stopIfTrue="1">
      <formula>$M$15</formula>
    </cfRule>
  </conditionalFormatting>
  <conditionalFormatting sqref="P13">
    <cfRule type="cellIs" priority="5" dxfId="1" operator="equal" stopIfTrue="1">
      <formula>0</formula>
    </cfRule>
    <cfRule type="cellIs" priority="6" dxfId="23" operator="lessThan" stopIfTrue="1">
      <formula>$M$13</formula>
    </cfRule>
  </conditionalFormatting>
  <conditionalFormatting sqref="P11">
    <cfRule type="cellIs" priority="7" dxfId="1" operator="equal" stopIfTrue="1">
      <formula>0</formula>
    </cfRule>
    <cfRule type="cellIs" priority="8" dxfId="23" operator="lessThan" stopIfTrue="1">
      <formula>$M$11</formula>
    </cfRule>
  </conditionalFormatting>
  <conditionalFormatting sqref="P9">
    <cfRule type="cellIs" priority="9" dxfId="1" operator="equal" stopIfTrue="1">
      <formula>0</formula>
    </cfRule>
    <cfRule type="cellIs" priority="10" dxfId="23" operator="lessThan" stopIfTrue="1">
      <formula>$M$9</formula>
    </cfRule>
  </conditionalFormatting>
  <conditionalFormatting sqref="X17">
    <cfRule type="cellIs" priority="11" dxfId="1" operator="equal" stopIfTrue="1">
      <formula>0</formula>
    </cfRule>
    <cfRule type="cellIs" priority="12" dxfId="23" operator="lessThan" stopIfTrue="1">
      <formula>$U$17</formula>
    </cfRule>
  </conditionalFormatting>
  <conditionalFormatting sqref="X15">
    <cfRule type="cellIs" priority="13" dxfId="1" operator="equal" stopIfTrue="1">
      <formula>0</formula>
    </cfRule>
    <cfRule type="cellIs" priority="14" dxfId="23" operator="lessThan" stopIfTrue="1">
      <formula>$T$15</formula>
    </cfRule>
  </conditionalFormatting>
  <conditionalFormatting sqref="X13 X11">
    <cfRule type="cellIs" priority="15" dxfId="1" operator="equal" stopIfTrue="1">
      <formula>0</formula>
    </cfRule>
    <cfRule type="cellIs" priority="16" dxfId="23" operator="lessThan" stopIfTrue="1">
      <formula>$T$13</formula>
    </cfRule>
  </conditionalFormatting>
  <conditionalFormatting sqref="AE17">
    <cfRule type="cellIs" priority="17" dxfId="1" operator="equal" stopIfTrue="1">
      <formula>0</formula>
    </cfRule>
    <cfRule type="cellIs" priority="18" dxfId="23" operator="lessThan" stopIfTrue="1">
      <formula>$AB$17</formula>
    </cfRule>
  </conditionalFormatting>
  <conditionalFormatting sqref="AE15">
    <cfRule type="cellIs" priority="19" dxfId="1" operator="equal" stopIfTrue="1">
      <formula>0</formula>
    </cfRule>
    <cfRule type="cellIs" priority="20" dxfId="23" operator="lessThan" stopIfTrue="1">
      <formula>$AA$15</formula>
    </cfRule>
  </conditionalFormatting>
  <conditionalFormatting sqref="AE13">
    <cfRule type="cellIs" priority="21" dxfId="1" operator="equal" stopIfTrue="1">
      <formula>0</formula>
    </cfRule>
    <cfRule type="cellIs" priority="22" dxfId="23" operator="lessThan" stopIfTrue="1">
      <formula>$AA$13</formula>
    </cfRule>
  </conditionalFormatting>
  <conditionalFormatting sqref="AE11">
    <cfRule type="cellIs" priority="23" dxfId="1" operator="equal" stopIfTrue="1">
      <formula>0</formula>
    </cfRule>
    <cfRule type="cellIs" priority="24" dxfId="23" operator="lessThan" stopIfTrue="1">
      <formula>$AA$11</formula>
    </cfRule>
  </conditionalFormatting>
  <conditionalFormatting sqref="E9:H9 E11:H11 E13:H13 E15:H15 E17:H17">
    <cfRule type="cellIs" priority="25" dxfId="1" operator="equal" stopIfTrue="1">
      <formula>0</formula>
    </cfRule>
  </conditionalFormatting>
  <printOptions horizontalCentered="1" verticalCentered="1"/>
  <pageMargins left="0" right="0" top="0" bottom="0" header="0" footer="0"/>
  <pageSetup horizontalDpi="355" verticalDpi="355" orientation="landscape" paperSize="9" scale="73" r:id="rId1"/>
  <colBreaks count="1" manualBreakCount="1">
    <brk id="39" max="235" man="1"/>
  </colBreaks>
</worksheet>
</file>

<file path=xl/worksheets/sheet12.xml><?xml version="1.0" encoding="utf-8"?>
<worksheet xmlns="http://schemas.openxmlformats.org/spreadsheetml/2006/main" xmlns:r="http://schemas.openxmlformats.org/officeDocument/2006/relationships">
  <sheetPr codeName="Φύλλο30"/>
  <dimension ref="A1:J71"/>
  <sheetViews>
    <sheetView view="pageBreakPreview" zoomScale="60" zoomScaleNormal="50" zoomScalePageLayoutView="0" workbookViewId="0" topLeftCell="A4">
      <selection activeCell="F32" sqref="F32"/>
    </sheetView>
  </sheetViews>
  <sheetFormatPr defaultColWidth="0" defaultRowHeight="0" customHeight="1" zeroHeight="1"/>
  <cols>
    <col min="1" max="1" width="5.28125" style="69" customWidth="1"/>
    <col min="2" max="2" width="17.00390625" style="69" customWidth="1"/>
    <col min="3" max="3" width="75.57421875" style="69" customWidth="1"/>
    <col min="4" max="4" width="7.421875" style="69" customWidth="1"/>
    <col min="5" max="7" width="33.140625" style="69" customWidth="1"/>
    <col min="8" max="8" width="0.9921875" style="69" customWidth="1"/>
    <col min="9" max="9" width="11.00390625" style="69" customWidth="1"/>
    <col min="10" max="10" width="0.13671875" style="131" customWidth="1"/>
    <col min="11" max="11" width="0.71875" style="13" customWidth="1"/>
    <col min="12" max="13" width="5.7109375" style="13" hidden="1" customWidth="1"/>
    <col min="14" max="14" width="6.28125" style="13" hidden="1" customWidth="1"/>
    <col min="15" max="15" width="5.7109375" style="13" hidden="1" customWidth="1"/>
    <col min="16" max="16" width="5.57421875" style="13" hidden="1" customWidth="1"/>
    <col min="17" max="17" width="6.57421875" style="13" hidden="1" customWidth="1"/>
    <col min="18" max="18" width="6.8515625" style="13" hidden="1" customWidth="1"/>
    <col min="19" max="19" width="6.140625" style="13" hidden="1" customWidth="1"/>
    <col min="20" max="20" width="10.7109375" style="13" hidden="1" customWidth="1"/>
    <col min="21" max="21" width="3.00390625" style="13" hidden="1" customWidth="1"/>
    <col min="22" max="23" width="7.421875" style="13" hidden="1" customWidth="1"/>
    <col min="24" max="24" width="9.140625" style="13" hidden="1" customWidth="1"/>
    <col min="25" max="25" width="7.8515625" style="13" hidden="1" customWidth="1"/>
    <col min="26" max="240" width="9.140625" style="13" hidden="1" customWidth="1"/>
    <col min="241" max="16384" width="0" style="13" hidden="1" customWidth="1"/>
  </cols>
  <sheetData>
    <row r="1" spans="1:9" s="558" customFormat="1" ht="24" customHeight="1" thickTop="1">
      <c r="A1" s="838" t="s">
        <v>485</v>
      </c>
      <c r="B1" s="839"/>
      <c r="C1" s="839"/>
      <c r="D1" s="839"/>
      <c r="E1" s="839"/>
      <c r="F1" s="839"/>
      <c r="G1" s="839"/>
      <c r="H1" s="839"/>
      <c r="I1" s="840"/>
    </row>
    <row r="2" spans="1:9" s="558" customFormat="1" ht="6" customHeight="1">
      <c r="A2" s="699"/>
      <c r="I2" s="701"/>
    </row>
    <row r="3" spans="1:9" s="558" customFormat="1" ht="24" customHeight="1">
      <c r="A3" s="841" t="s">
        <v>367</v>
      </c>
      <c r="B3" s="842"/>
      <c r="C3" s="842"/>
      <c r="D3" s="842"/>
      <c r="E3" s="842"/>
      <c r="F3" s="842"/>
      <c r="G3" s="842"/>
      <c r="H3" s="842"/>
      <c r="I3" s="843"/>
    </row>
    <row r="4" spans="1:9" s="558" customFormat="1" ht="6.75" customHeight="1">
      <c r="A4" s="699"/>
      <c r="I4" s="701"/>
    </row>
    <row r="5" spans="1:9" s="558" customFormat="1" ht="24" customHeight="1">
      <c r="A5" s="844" t="s">
        <v>370</v>
      </c>
      <c r="B5" s="845"/>
      <c r="C5" s="845"/>
      <c r="D5" s="845"/>
      <c r="E5" s="845"/>
      <c r="F5" s="845"/>
      <c r="G5" s="845"/>
      <c r="H5" s="845"/>
      <c r="I5" s="846"/>
    </row>
    <row r="6" spans="1:9" s="534" customFormat="1" ht="5.25" customHeight="1">
      <c r="A6" s="847"/>
      <c r="C6" s="508"/>
      <c r="I6" s="714"/>
    </row>
    <row r="7" spans="1:9" s="508" customFormat="1" ht="21.75" customHeight="1">
      <c r="A7" s="702"/>
      <c r="E7" s="1189" t="s">
        <v>368</v>
      </c>
      <c r="F7" s="1189"/>
      <c r="I7" s="709"/>
    </row>
    <row r="8" spans="1:9" s="508" customFormat="1" ht="41.25" customHeight="1">
      <c r="A8" s="702" t="s">
        <v>330</v>
      </c>
      <c r="B8" s="696" t="s">
        <v>607</v>
      </c>
      <c r="C8" s="1189" t="s">
        <v>369</v>
      </c>
      <c r="D8" s="1189"/>
      <c r="E8" s="696" t="s">
        <v>617</v>
      </c>
      <c r="F8" s="508" t="s">
        <v>337</v>
      </c>
      <c r="G8" s="508" t="s">
        <v>217</v>
      </c>
      <c r="I8" s="709"/>
    </row>
    <row r="9" spans="1:9" s="12" customFormat="1" ht="6" customHeight="1" thickBot="1">
      <c r="A9" s="51"/>
      <c r="I9" s="86"/>
    </row>
    <row r="10" spans="1:9" s="12" customFormat="1" ht="24" customHeight="1" thickBot="1">
      <c r="A10" s="220">
        <v>1</v>
      </c>
      <c r="B10" s="257"/>
      <c r="C10" s="293"/>
      <c r="D10" s="697"/>
      <c r="E10" s="698"/>
      <c r="F10" s="294"/>
      <c r="G10" s="825">
        <f aca="true" t="shared" si="0" ref="G10:G41">MAX(E10:F10)</f>
        <v>0</v>
      </c>
      <c r="I10" s="86"/>
    </row>
    <row r="11" spans="1:9" s="12" customFormat="1" ht="24" customHeight="1" thickBot="1">
      <c r="A11" s="220">
        <v>2</v>
      </c>
      <c r="B11" s="257"/>
      <c r="C11" s="293"/>
      <c r="D11" s="697"/>
      <c r="E11" s="698"/>
      <c r="F11" s="294"/>
      <c r="G11" s="825">
        <f t="shared" si="0"/>
        <v>0</v>
      </c>
      <c r="I11" s="86"/>
    </row>
    <row r="12" spans="1:9" s="12" customFormat="1" ht="24" customHeight="1" thickBot="1">
      <c r="A12" s="220">
        <v>3</v>
      </c>
      <c r="B12" s="257"/>
      <c r="C12" s="293"/>
      <c r="D12" s="697"/>
      <c r="E12" s="698"/>
      <c r="F12" s="294"/>
      <c r="G12" s="825">
        <f t="shared" si="0"/>
        <v>0</v>
      </c>
      <c r="I12" s="86"/>
    </row>
    <row r="13" spans="1:9" s="12" customFormat="1" ht="24" customHeight="1" thickBot="1">
      <c r="A13" s="220">
        <v>4</v>
      </c>
      <c r="B13" s="257"/>
      <c r="C13" s="293"/>
      <c r="D13" s="697"/>
      <c r="E13" s="698"/>
      <c r="F13" s="294"/>
      <c r="G13" s="825">
        <f t="shared" si="0"/>
        <v>0</v>
      </c>
      <c r="I13" s="86"/>
    </row>
    <row r="14" spans="1:9" s="12" customFormat="1" ht="24" customHeight="1" thickBot="1">
      <c r="A14" s="220">
        <v>5</v>
      </c>
      <c r="B14" s="257"/>
      <c r="C14" s="293"/>
      <c r="D14" s="697"/>
      <c r="E14" s="698"/>
      <c r="F14" s="294"/>
      <c r="G14" s="825">
        <f t="shared" si="0"/>
        <v>0</v>
      </c>
      <c r="I14" s="86"/>
    </row>
    <row r="15" spans="1:9" s="12" customFormat="1" ht="24" customHeight="1" thickBot="1">
      <c r="A15" s="220">
        <v>6</v>
      </c>
      <c r="B15" s="257"/>
      <c r="C15" s="293"/>
      <c r="D15" s="697"/>
      <c r="E15" s="698"/>
      <c r="F15" s="294"/>
      <c r="G15" s="825">
        <f t="shared" si="0"/>
        <v>0</v>
      </c>
      <c r="I15" s="86"/>
    </row>
    <row r="16" spans="1:9" s="12" customFormat="1" ht="24" customHeight="1" thickBot="1">
      <c r="A16" s="220">
        <v>7</v>
      </c>
      <c r="B16" s="257"/>
      <c r="C16" s="293"/>
      <c r="D16" s="697"/>
      <c r="E16" s="698"/>
      <c r="F16" s="294"/>
      <c r="G16" s="825">
        <f t="shared" si="0"/>
        <v>0</v>
      </c>
      <c r="I16" s="86"/>
    </row>
    <row r="17" spans="1:9" s="12" customFormat="1" ht="24" customHeight="1" thickBot="1">
      <c r="A17" s="220">
        <v>8</v>
      </c>
      <c r="B17" s="257"/>
      <c r="C17" s="293"/>
      <c r="D17" s="697"/>
      <c r="E17" s="698"/>
      <c r="F17" s="294"/>
      <c r="G17" s="825">
        <f t="shared" si="0"/>
        <v>0</v>
      </c>
      <c r="I17" s="86"/>
    </row>
    <row r="18" spans="1:9" s="12" customFormat="1" ht="24" customHeight="1" thickBot="1">
      <c r="A18" s="220">
        <v>9</v>
      </c>
      <c r="B18" s="257"/>
      <c r="C18" s="293"/>
      <c r="D18" s="697"/>
      <c r="E18" s="698"/>
      <c r="F18" s="294"/>
      <c r="G18" s="825">
        <f t="shared" si="0"/>
        <v>0</v>
      </c>
      <c r="I18" s="86"/>
    </row>
    <row r="19" spans="1:9" s="12" customFormat="1" ht="24" customHeight="1" thickBot="1">
      <c r="A19" s="220">
        <v>10</v>
      </c>
      <c r="B19" s="257"/>
      <c r="C19" s="293"/>
      <c r="D19" s="697"/>
      <c r="E19" s="698"/>
      <c r="F19" s="294"/>
      <c r="G19" s="825">
        <f t="shared" si="0"/>
        <v>0</v>
      </c>
      <c r="I19" s="86"/>
    </row>
    <row r="20" spans="1:9" s="12" customFormat="1" ht="24" customHeight="1" thickBot="1">
      <c r="A20" s="220">
        <v>11</v>
      </c>
      <c r="B20" s="257"/>
      <c r="C20" s="293"/>
      <c r="D20" s="697"/>
      <c r="E20" s="698"/>
      <c r="F20" s="294"/>
      <c r="G20" s="825">
        <f t="shared" si="0"/>
        <v>0</v>
      </c>
      <c r="I20" s="86"/>
    </row>
    <row r="21" spans="1:9" s="12" customFormat="1" ht="24" customHeight="1" thickBot="1">
      <c r="A21" s="220">
        <v>12</v>
      </c>
      <c r="B21" s="257"/>
      <c r="C21" s="293"/>
      <c r="D21" s="697"/>
      <c r="E21" s="698"/>
      <c r="F21" s="294"/>
      <c r="G21" s="825">
        <f t="shared" si="0"/>
        <v>0</v>
      </c>
      <c r="I21" s="86"/>
    </row>
    <row r="22" spans="1:9" s="12" customFormat="1" ht="24" customHeight="1" thickBot="1">
      <c r="A22" s="220">
        <v>13</v>
      </c>
      <c r="B22" s="257"/>
      <c r="C22" s="293"/>
      <c r="D22" s="697"/>
      <c r="E22" s="698"/>
      <c r="F22" s="294"/>
      <c r="G22" s="825">
        <f t="shared" si="0"/>
        <v>0</v>
      </c>
      <c r="I22" s="86"/>
    </row>
    <row r="23" spans="1:9" s="12" customFormat="1" ht="24" customHeight="1" thickBot="1">
      <c r="A23" s="220">
        <v>14</v>
      </c>
      <c r="B23" s="257"/>
      <c r="C23" s="293"/>
      <c r="D23" s="697"/>
      <c r="E23" s="698"/>
      <c r="F23" s="294"/>
      <c r="G23" s="825">
        <f t="shared" si="0"/>
        <v>0</v>
      </c>
      <c r="I23" s="86"/>
    </row>
    <row r="24" spans="1:9" s="12" customFormat="1" ht="24" customHeight="1" thickBot="1">
      <c r="A24" s="220">
        <v>15</v>
      </c>
      <c r="B24" s="257"/>
      <c r="C24" s="293"/>
      <c r="D24" s="697"/>
      <c r="E24" s="698"/>
      <c r="F24" s="294"/>
      <c r="G24" s="825">
        <f t="shared" si="0"/>
        <v>0</v>
      </c>
      <c r="I24" s="86"/>
    </row>
    <row r="25" spans="1:9" s="12" customFormat="1" ht="24" customHeight="1" thickBot="1">
      <c r="A25" s="220">
        <v>16</v>
      </c>
      <c r="B25" s="257"/>
      <c r="C25" s="293"/>
      <c r="D25" s="697"/>
      <c r="E25" s="698"/>
      <c r="F25" s="294"/>
      <c r="G25" s="825">
        <f t="shared" si="0"/>
        <v>0</v>
      </c>
      <c r="I25" s="86"/>
    </row>
    <row r="26" spans="1:9" s="12" customFormat="1" ht="24" customHeight="1" thickBot="1">
      <c r="A26" s="220">
        <v>17</v>
      </c>
      <c r="B26" s="257"/>
      <c r="C26" s="293"/>
      <c r="D26" s="697"/>
      <c r="E26" s="698"/>
      <c r="F26" s="294"/>
      <c r="G26" s="825">
        <f t="shared" si="0"/>
        <v>0</v>
      </c>
      <c r="I26" s="86"/>
    </row>
    <row r="27" spans="1:9" s="12" customFormat="1" ht="24" customHeight="1" thickBot="1">
      <c r="A27" s="220">
        <v>18</v>
      </c>
      <c r="B27" s="257"/>
      <c r="C27" s="293"/>
      <c r="D27" s="697"/>
      <c r="E27" s="698"/>
      <c r="F27" s="294"/>
      <c r="G27" s="825">
        <f t="shared" si="0"/>
        <v>0</v>
      </c>
      <c r="I27" s="86"/>
    </row>
    <row r="28" spans="1:9" s="12" customFormat="1" ht="24" customHeight="1" thickBot="1">
      <c r="A28" s="220">
        <v>19</v>
      </c>
      <c r="B28" s="257"/>
      <c r="C28" s="293"/>
      <c r="D28" s="697"/>
      <c r="E28" s="698"/>
      <c r="F28" s="294"/>
      <c r="G28" s="825">
        <f t="shared" si="0"/>
        <v>0</v>
      </c>
      <c r="I28" s="86"/>
    </row>
    <row r="29" spans="1:9" s="12" customFormat="1" ht="24" customHeight="1" thickBot="1">
      <c r="A29" s="220">
        <v>20</v>
      </c>
      <c r="B29" s="257"/>
      <c r="C29" s="293"/>
      <c r="D29" s="697"/>
      <c r="E29" s="698"/>
      <c r="F29" s="294"/>
      <c r="G29" s="825">
        <f t="shared" si="0"/>
        <v>0</v>
      </c>
      <c r="I29" s="86"/>
    </row>
    <row r="30" spans="1:9" s="12" customFormat="1" ht="24" customHeight="1" thickBot="1">
      <c r="A30" s="220">
        <v>21</v>
      </c>
      <c r="B30" s="257"/>
      <c r="C30" s="293"/>
      <c r="D30" s="697"/>
      <c r="E30" s="698"/>
      <c r="F30" s="294"/>
      <c r="G30" s="825">
        <f t="shared" si="0"/>
        <v>0</v>
      </c>
      <c r="I30" s="86"/>
    </row>
    <row r="31" spans="1:9" s="12" customFormat="1" ht="24" customHeight="1" thickBot="1">
      <c r="A31" s="220">
        <v>22</v>
      </c>
      <c r="B31" s="257"/>
      <c r="C31" s="293"/>
      <c r="D31" s="697"/>
      <c r="E31" s="698"/>
      <c r="F31" s="294"/>
      <c r="G31" s="825">
        <f t="shared" si="0"/>
        <v>0</v>
      </c>
      <c r="I31" s="86"/>
    </row>
    <row r="32" spans="1:9" s="12" customFormat="1" ht="24" customHeight="1" thickBot="1">
      <c r="A32" s="220">
        <v>23</v>
      </c>
      <c r="B32" s="257"/>
      <c r="C32" s="293"/>
      <c r="D32" s="697"/>
      <c r="E32" s="698"/>
      <c r="F32" s="294"/>
      <c r="G32" s="825">
        <f t="shared" si="0"/>
        <v>0</v>
      </c>
      <c r="I32" s="86"/>
    </row>
    <row r="33" spans="1:9" s="12" customFormat="1" ht="24" customHeight="1" thickBot="1">
      <c r="A33" s="220">
        <v>24</v>
      </c>
      <c r="B33" s="257"/>
      <c r="C33" s="293"/>
      <c r="D33" s="697"/>
      <c r="E33" s="698"/>
      <c r="F33" s="294"/>
      <c r="G33" s="825">
        <f t="shared" si="0"/>
        <v>0</v>
      </c>
      <c r="I33" s="86"/>
    </row>
    <row r="34" spans="1:9" s="12" customFormat="1" ht="24" customHeight="1" thickBot="1">
      <c r="A34" s="220">
        <v>25</v>
      </c>
      <c r="B34" s="257"/>
      <c r="C34" s="293"/>
      <c r="D34" s="697"/>
      <c r="E34" s="698"/>
      <c r="F34" s="294"/>
      <c r="G34" s="825">
        <f t="shared" si="0"/>
        <v>0</v>
      </c>
      <c r="I34" s="86"/>
    </row>
    <row r="35" spans="1:9" s="12" customFormat="1" ht="24" customHeight="1" thickBot="1">
      <c r="A35" s="220">
        <v>26</v>
      </c>
      <c r="B35" s="257"/>
      <c r="C35" s="293"/>
      <c r="D35" s="697"/>
      <c r="E35" s="698"/>
      <c r="F35" s="294"/>
      <c r="G35" s="825">
        <f t="shared" si="0"/>
        <v>0</v>
      </c>
      <c r="I35" s="86"/>
    </row>
    <row r="36" spans="1:9" s="12" customFormat="1" ht="24" customHeight="1" thickBot="1">
      <c r="A36" s="220">
        <v>27</v>
      </c>
      <c r="B36" s="257"/>
      <c r="C36" s="293"/>
      <c r="D36" s="697"/>
      <c r="E36" s="698"/>
      <c r="F36" s="294"/>
      <c r="G36" s="825">
        <f t="shared" si="0"/>
        <v>0</v>
      </c>
      <c r="I36" s="86"/>
    </row>
    <row r="37" spans="1:9" s="12" customFormat="1" ht="24" customHeight="1" thickBot="1">
      <c r="A37" s="220">
        <v>28</v>
      </c>
      <c r="B37" s="257"/>
      <c r="C37" s="293"/>
      <c r="D37" s="697"/>
      <c r="E37" s="698"/>
      <c r="F37" s="294"/>
      <c r="G37" s="825">
        <f t="shared" si="0"/>
        <v>0</v>
      </c>
      <c r="I37" s="86"/>
    </row>
    <row r="38" spans="1:9" s="12" customFormat="1" ht="24" customHeight="1" thickBot="1">
      <c r="A38" s="220">
        <v>29</v>
      </c>
      <c r="B38" s="257"/>
      <c r="C38" s="293"/>
      <c r="D38" s="697"/>
      <c r="E38" s="698"/>
      <c r="F38" s="294"/>
      <c r="G38" s="825">
        <f t="shared" si="0"/>
        <v>0</v>
      </c>
      <c r="I38" s="86"/>
    </row>
    <row r="39" spans="1:9" s="12" customFormat="1" ht="24" customHeight="1" thickBot="1">
      <c r="A39" s="220">
        <v>30</v>
      </c>
      <c r="B39" s="257"/>
      <c r="C39" s="293"/>
      <c r="D39" s="697"/>
      <c r="E39" s="698"/>
      <c r="F39" s="294"/>
      <c r="G39" s="825">
        <f t="shared" si="0"/>
        <v>0</v>
      </c>
      <c r="I39" s="86"/>
    </row>
    <row r="40" spans="1:9" s="12" customFormat="1" ht="24" customHeight="1" thickBot="1">
      <c r="A40" s="220">
        <v>31</v>
      </c>
      <c r="B40" s="257"/>
      <c r="C40" s="293"/>
      <c r="D40" s="697"/>
      <c r="E40" s="698"/>
      <c r="F40" s="294"/>
      <c r="G40" s="825">
        <f t="shared" si="0"/>
        <v>0</v>
      </c>
      <c r="I40" s="86"/>
    </row>
    <row r="41" spans="1:9" s="12" customFormat="1" ht="24" customHeight="1" thickBot="1">
      <c r="A41" s="220">
        <v>32</v>
      </c>
      <c r="B41" s="257"/>
      <c r="C41" s="293"/>
      <c r="D41" s="697"/>
      <c r="E41" s="698"/>
      <c r="F41" s="294"/>
      <c r="G41" s="825">
        <f t="shared" si="0"/>
        <v>0</v>
      </c>
      <c r="I41" s="86"/>
    </row>
    <row r="42" spans="1:9" s="12" customFormat="1" ht="24" customHeight="1" thickBot="1">
      <c r="A42" s="220">
        <v>33</v>
      </c>
      <c r="B42" s="257"/>
      <c r="C42" s="293"/>
      <c r="D42" s="697"/>
      <c r="E42" s="698"/>
      <c r="F42" s="294"/>
      <c r="G42" s="825">
        <f aca="true" t="shared" si="1" ref="G42:G63">MAX(E42:F42)</f>
        <v>0</v>
      </c>
      <c r="I42" s="86"/>
    </row>
    <row r="43" spans="1:9" s="12" customFormat="1" ht="24" customHeight="1" thickBot="1">
      <c r="A43" s="220">
        <v>34</v>
      </c>
      <c r="B43" s="257"/>
      <c r="C43" s="293"/>
      <c r="D43" s="697"/>
      <c r="E43" s="698"/>
      <c r="F43" s="294"/>
      <c r="G43" s="825">
        <f t="shared" si="1"/>
        <v>0</v>
      </c>
      <c r="I43" s="86"/>
    </row>
    <row r="44" spans="1:9" s="12" customFormat="1" ht="24" customHeight="1" thickBot="1">
      <c r="A44" s="220">
        <v>35</v>
      </c>
      <c r="B44" s="257"/>
      <c r="C44" s="293"/>
      <c r="D44" s="697"/>
      <c r="E44" s="698"/>
      <c r="F44" s="294"/>
      <c r="G44" s="825">
        <f t="shared" si="1"/>
        <v>0</v>
      </c>
      <c r="I44" s="86"/>
    </row>
    <row r="45" spans="1:9" s="12" customFormat="1" ht="24" customHeight="1" thickBot="1">
      <c r="A45" s="220">
        <v>36</v>
      </c>
      <c r="B45" s="257"/>
      <c r="C45" s="293"/>
      <c r="D45" s="697"/>
      <c r="E45" s="698"/>
      <c r="F45" s="294"/>
      <c r="G45" s="825">
        <f t="shared" si="1"/>
        <v>0</v>
      </c>
      <c r="I45" s="86"/>
    </row>
    <row r="46" spans="1:9" s="12" customFormat="1" ht="24" customHeight="1" thickBot="1">
      <c r="A46" s="220">
        <v>37</v>
      </c>
      <c r="B46" s="257"/>
      <c r="C46" s="293"/>
      <c r="D46" s="697"/>
      <c r="E46" s="698"/>
      <c r="F46" s="294"/>
      <c r="G46" s="825">
        <f t="shared" si="1"/>
        <v>0</v>
      </c>
      <c r="I46" s="86"/>
    </row>
    <row r="47" spans="1:9" s="12" customFormat="1" ht="24" customHeight="1" thickBot="1">
      <c r="A47" s="220">
        <v>38</v>
      </c>
      <c r="B47" s="257"/>
      <c r="C47" s="293"/>
      <c r="D47" s="697"/>
      <c r="E47" s="698"/>
      <c r="F47" s="294"/>
      <c r="G47" s="825">
        <f t="shared" si="1"/>
        <v>0</v>
      </c>
      <c r="I47" s="86"/>
    </row>
    <row r="48" spans="1:9" s="12" customFormat="1" ht="24" customHeight="1" thickBot="1">
      <c r="A48" s="220">
        <v>39</v>
      </c>
      <c r="B48" s="257"/>
      <c r="C48" s="293"/>
      <c r="D48" s="697"/>
      <c r="E48" s="698"/>
      <c r="F48" s="294"/>
      <c r="G48" s="825">
        <f t="shared" si="1"/>
        <v>0</v>
      </c>
      <c r="I48" s="86"/>
    </row>
    <row r="49" spans="1:9" s="12" customFormat="1" ht="24" customHeight="1" thickBot="1">
      <c r="A49" s="220">
        <v>40</v>
      </c>
      <c r="B49" s="257"/>
      <c r="C49" s="293"/>
      <c r="D49" s="697"/>
      <c r="E49" s="698"/>
      <c r="F49" s="294"/>
      <c r="G49" s="825">
        <f t="shared" si="1"/>
        <v>0</v>
      </c>
      <c r="I49" s="86"/>
    </row>
    <row r="50" spans="1:9" s="12" customFormat="1" ht="24" customHeight="1" thickBot="1">
      <c r="A50" s="220">
        <v>41</v>
      </c>
      <c r="B50" s="257"/>
      <c r="C50" s="293"/>
      <c r="D50" s="697"/>
      <c r="E50" s="698"/>
      <c r="F50" s="294"/>
      <c r="G50" s="825">
        <f t="shared" si="1"/>
        <v>0</v>
      </c>
      <c r="I50" s="86"/>
    </row>
    <row r="51" spans="1:9" s="12" customFormat="1" ht="24" customHeight="1" thickBot="1">
      <c r="A51" s="220">
        <v>42</v>
      </c>
      <c r="B51" s="257"/>
      <c r="C51" s="293"/>
      <c r="D51" s="697"/>
      <c r="E51" s="698"/>
      <c r="F51" s="294"/>
      <c r="G51" s="825">
        <f t="shared" si="1"/>
        <v>0</v>
      </c>
      <c r="I51" s="86"/>
    </row>
    <row r="52" spans="1:9" s="12" customFormat="1" ht="24" customHeight="1" thickBot="1">
      <c r="A52" s="220">
        <v>43</v>
      </c>
      <c r="B52" s="257"/>
      <c r="C52" s="293"/>
      <c r="D52" s="697"/>
      <c r="E52" s="698"/>
      <c r="F52" s="294"/>
      <c r="G52" s="825">
        <f t="shared" si="1"/>
        <v>0</v>
      </c>
      <c r="I52" s="86"/>
    </row>
    <row r="53" spans="1:9" s="12" customFormat="1" ht="24" customHeight="1" thickBot="1">
      <c r="A53" s="220">
        <v>44</v>
      </c>
      <c r="B53" s="257"/>
      <c r="C53" s="293"/>
      <c r="D53" s="697"/>
      <c r="E53" s="698"/>
      <c r="F53" s="294"/>
      <c r="G53" s="825">
        <f t="shared" si="1"/>
        <v>0</v>
      </c>
      <c r="I53" s="86"/>
    </row>
    <row r="54" spans="1:9" s="12" customFormat="1" ht="24" customHeight="1" thickBot="1">
      <c r="A54" s="220">
        <v>45</v>
      </c>
      <c r="B54" s="257"/>
      <c r="C54" s="293"/>
      <c r="D54" s="697"/>
      <c r="E54" s="698"/>
      <c r="F54" s="294"/>
      <c r="G54" s="825">
        <f t="shared" si="1"/>
        <v>0</v>
      </c>
      <c r="I54" s="86"/>
    </row>
    <row r="55" spans="1:9" s="12" customFormat="1" ht="24" customHeight="1" thickBot="1">
      <c r="A55" s="220">
        <v>46</v>
      </c>
      <c r="B55" s="257"/>
      <c r="C55" s="293"/>
      <c r="D55" s="697"/>
      <c r="E55" s="698"/>
      <c r="F55" s="294"/>
      <c r="G55" s="825">
        <f t="shared" si="1"/>
        <v>0</v>
      </c>
      <c r="I55" s="86"/>
    </row>
    <row r="56" spans="1:9" s="12" customFormat="1" ht="24" customHeight="1" thickBot="1">
      <c r="A56" s="220">
        <v>47</v>
      </c>
      <c r="B56" s="257"/>
      <c r="C56" s="293"/>
      <c r="D56" s="697"/>
      <c r="E56" s="698"/>
      <c r="F56" s="294"/>
      <c r="G56" s="825">
        <f t="shared" si="1"/>
        <v>0</v>
      </c>
      <c r="I56" s="86"/>
    </row>
    <row r="57" spans="1:9" s="12" customFormat="1" ht="24" customHeight="1" thickBot="1">
      <c r="A57" s="220">
        <v>48</v>
      </c>
      <c r="B57" s="257"/>
      <c r="C57" s="293"/>
      <c r="D57" s="697"/>
      <c r="E57" s="698"/>
      <c r="F57" s="294"/>
      <c r="G57" s="825">
        <f t="shared" si="1"/>
        <v>0</v>
      </c>
      <c r="I57" s="86"/>
    </row>
    <row r="58" spans="1:9" s="12" customFormat="1" ht="24" customHeight="1" thickBot="1">
      <c r="A58" s="220">
        <v>49</v>
      </c>
      <c r="B58" s="257"/>
      <c r="C58" s="293"/>
      <c r="D58" s="697"/>
      <c r="E58" s="698"/>
      <c r="F58" s="294"/>
      <c r="G58" s="825">
        <f t="shared" si="1"/>
        <v>0</v>
      </c>
      <c r="I58" s="86"/>
    </row>
    <row r="59" spans="1:9" s="12" customFormat="1" ht="24" customHeight="1" thickBot="1">
      <c r="A59" s="220">
        <v>50</v>
      </c>
      <c r="B59" s="257"/>
      <c r="C59" s="293"/>
      <c r="D59" s="697"/>
      <c r="E59" s="698"/>
      <c r="F59" s="294"/>
      <c r="G59" s="825">
        <f t="shared" si="1"/>
        <v>0</v>
      </c>
      <c r="I59" s="86"/>
    </row>
    <row r="60" spans="1:9" s="12" customFormat="1" ht="24" customHeight="1" thickBot="1">
      <c r="A60" s="220">
        <v>51</v>
      </c>
      <c r="B60" s="257"/>
      <c r="C60" s="293"/>
      <c r="D60" s="697"/>
      <c r="E60" s="698"/>
      <c r="F60" s="294"/>
      <c r="G60" s="825">
        <f t="shared" si="1"/>
        <v>0</v>
      </c>
      <c r="I60" s="86"/>
    </row>
    <row r="61" spans="1:9" s="12" customFormat="1" ht="24" customHeight="1" thickBot="1">
      <c r="A61" s="220">
        <v>52</v>
      </c>
      <c r="B61" s="257"/>
      <c r="C61" s="293"/>
      <c r="D61" s="697"/>
      <c r="E61" s="698"/>
      <c r="F61" s="294"/>
      <c r="G61" s="825">
        <f t="shared" si="1"/>
        <v>0</v>
      </c>
      <c r="I61" s="86"/>
    </row>
    <row r="62" spans="1:9" s="12" customFormat="1" ht="24" customHeight="1" thickBot="1">
      <c r="A62" s="220">
        <v>53</v>
      </c>
      <c r="B62" s="257"/>
      <c r="C62" s="293"/>
      <c r="D62" s="697"/>
      <c r="E62" s="698"/>
      <c r="F62" s="294"/>
      <c r="G62" s="825">
        <f t="shared" si="1"/>
        <v>0</v>
      </c>
      <c r="I62" s="86"/>
    </row>
    <row r="63" spans="1:9" s="12" customFormat="1" ht="24" customHeight="1" thickBot="1">
      <c r="A63" s="220">
        <v>54</v>
      </c>
      <c r="B63" s="257"/>
      <c r="C63" s="293"/>
      <c r="D63" s="697"/>
      <c r="E63" s="698"/>
      <c r="F63" s="294"/>
      <c r="G63" s="825">
        <f t="shared" si="1"/>
        <v>0</v>
      </c>
      <c r="I63" s="86"/>
    </row>
    <row r="64" spans="1:9" s="12" customFormat="1" ht="4.5" customHeight="1" thickBot="1">
      <c r="A64" s="220"/>
      <c r="B64" s="258"/>
      <c r="C64" s="258"/>
      <c r="E64" s="258"/>
      <c r="F64" s="258"/>
      <c r="I64" s="86"/>
    </row>
    <row r="65" spans="1:9" s="12" customFormat="1" ht="24" customHeight="1" thickBot="1">
      <c r="A65" s="220"/>
      <c r="C65" s="18" t="s">
        <v>339</v>
      </c>
      <c r="D65" s="291">
        <v>293</v>
      </c>
      <c r="E65" s="825">
        <f>SUM(G10:G63)</f>
        <v>0</v>
      </c>
      <c r="I65" s="86"/>
    </row>
    <row r="66" spans="1:9" s="12" customFormat="1" ht="24" customHeight="1">
      <c r="A66" s="220"/>
      <c r="I66" s="86"/>
    </row>
    <row r="67" spans="1:10" ht="24" customHeight="1">
      <c r="A67" s="170"/>
      <c r="B67" s="259"/>
      <c r="C67" s="121"/>
      <c r="D67" s="121"/>
      <c r="E67" s="121"/>
      <c r="F67" s="121"/>
      <c r="G67" s="121"/>
      <c r="H67" s="121"/>
      <c r="I67" s="86"/>
      <c r="J67" s="13"/>
    </row>
    <row r="68" spans="1:10" ht="18" customHeight="1">
      <c r="A68" s="770" t="s">
        <v>548</v>
      </c>
      <c r="B68" s="771"/>
      <c r="C68" s="771"/>
      <c r="D68" s="771"/>
      <c r="E68" s="771"/>
      <c r="F68" s="771"/>
      <c r="G68" s="771"/>
      <c r="H68" s="771"/>
      <c r="I68" s="772"/>
      <c r="J68" s="13"/>
    </row>
    <row r="69" spans="1:10" ht="30" customHeight="1" thickBot="1">
      <c r="A69" s="773" t="s">
        <v>549</v>
      </c>
      <c r="B69" s="774"/>
      <c r="C69" s="774"/>
      <c r="D69" s="774"/>
      <c r="E69" s="774"/>
      <c r="F69" s="774"/>
      <c r="G69" s="774"/>
      <c r="H69" s="774"/>
      <c r="I69" s="775"/>
      <c r="J69" s="776"/>
    </row>
    <row r="70" spans="1:10" s="292" customFormat="1" ht="2.25" customHeight="1" thickTop="1">
      <c r="A70" s="1190"/>
      <c r="B70" s="1190"/>
      <c r="C70" s="1190"/>
      <c r="D70" s="1190"/>
      <c r="E70" s="1190"/>
      <c r="F70" s="1190"/>
      <c r="G70" s="1190"/>
      <c r="H70" s="1190"/>
      <c r="I70" s="1190"/>
      <c r="J70" s="260"/>
    </row>
    <row r="71" spans="1:10" ht="30" customHeight="1" hidden="1" thickTop="1">
      <c r="A71" s="46"/>
      <c r="B71" s="13"/>
      <c r="C71" s="13"/>
      <c r="D71" s="13"/>
      <c r="E71" s="13"/>
      <c r="F71" s="13"/>
      <c r="G71" s="13"/>
      <c r="H71" s="13"/>
      <c r="I71" s="59"/>
      <c r="J71" s="13"/>
    </row>
  </sheetData>
  <sheetProtection/>
  <mergeCells count="3">
    <mergeCell ref="E7:F7"/>
    <mergeCell ref="A70:I70"/>
    <mergeCell ref="C8:D8"/>
  </mergeCells>
  <printOptions horizontalCentered="1" verticalCentered="1"/>
  <pageMargins left="0" right="0" top="0" bottom="0.3937007874015748" header="0" footer="0"/>
  <pageSetup horizontalDpi="355" verticalDpi="355" orientation="landscape" paperSize="9" scale="64" r:id="rId1"/>
  <headerFooter alignWithMargins="0">
    <oddFooter>&amp;CΣελ. &amp;P  από &amp;N / &amp;A</oddFooter>
  </headerFooter>
</worksheet>
</file>

<file path=xl/worksheets/sheet13.xml><?xml version="1.0" encoding="utf-8"?>
<worksheet xmlns="http://schemas.openxmlformats.org/spreadsheetml/2006/main" xmlns:r="http://schemas.openxmlformats.org/officeDocument/2006/relationships">
  <sheetPr codeName="Φύλλο31"/>
  <dimension ref="A1:X94"/>
  <sheetViews>
    <sheetView zoomScale="60" zoomScaleNormal="60" zoomScalePageLayoutView="0" workbookViewId="0" topLeftCell="A1">
      <selection activeCell="G52" sqref="G52"/>
    </sheetView>
  </sheetViews>
  <sheetFormatPr defaultColWidth="0" defaultRowHeight="0" customHeight="1" zeroHeight="1"/>
  <cols>
    <col min="1" max="1" width="7.140625" style="537" customWidth="1"/>
    <col min="2" max="2" width="16.8515625" style="537" customWidth="1"/>
    <col min="3" max="3" width="73.140625" style="537" customWidth="1"/>
    <col min="4" max="4" width="12.28125" style="537" customWidth="1"/>
    <col min="5" max="5" width="2.28125" style="537" customWidth="1"/>
    <col min="6" max="8" width="25.8515625" style="537" customWidth="1"/>
    <col min="9" max="9" width="29.140625" style="537" customWidth="1"/>
    <col min="10" max="10" width="0.13671875" style="717" hidden="1" customWidth="1"/>
    <col min="11" max="11" width="4.7109375" style="534" hidden="1" customWidth="1"/>
    <col min="12" max="13" width="5.7109375" style="537" hidden="1" customWidth="1"/>
    <col min="14" max="14" width="6.28125" style="537" hidden="1" customWidth="1"/>
    <col min="15" max="15" width="5.7109375" style="537" hidden="1" customWidth="1"/>
    <col min="16" max="16" width="5.57421875" style="537" hidden="1" customWidth="1"/>
    <col min="17" max="17" width="6.57421875" style="537" hidden="1" customWidth="1"/>
    <col min="18" max="18" width="6.8515625" style="537" hidden="1" customWidth="1"/>
    <col min="19" max="19" width="6.140625" style="537" hidden="1" customWidth="1"/>
    <col min="20" max="20" width="10.7109375" style="537" hidden="1" customWidth="1"/>
    <col min="21" max="21" width="3.00390625" style="537" hidden="1" customWidth="1"/>
    <col min="22" max="23" width="7.421875" style="537" hidden="1" customWidth="1"/>
    <col min="24" max="24" width="0.5625" style="566" customWidth="1"/>
    <col min="25" max="25" width="7.8515625" style="537" hidden="1" customWidth="1"/>
    <col min="26" max="16384" width="9.140625" style="537" hidden="1" customWidth="1"/>
  </cols>
  <sheetData>
    <row r="1" spans="1:24" s="526" customFormat="1" ht="24" customHeight="1" thickTop="1">
      <c r="A1" s="777" t="s">
        <v>485</v>
      </c>
      <c r="B1" s="763"/>
      <c r="C1" s="763"/>
      <c r="D1" s="763"/>
      <c r="E1" s="763"/>
      <c r="F1" s="763"/>
      <c r="G1" s="763"/>
      <c r="H1" s="763"/>
      <c r="I1" s="764"/>
      <c r="J1" s="558"/>
      <c r="K1" s="558"/>
      <c r="X1" s="700"/>
    </row>
    <row r="2" spans="1:24" s="526" customFormat="1" ht="6" customHeight="1">
      <c r="A2" s="778"/>
      <c r="B2" s="558"/>
      <c r="C2" s="558"/>
      <c r="D2" s="558"/>
      <c r="E2" s="558"/>
      <c r="F2" s="558"/>
      <c r="G2" s="558"/>
      <c r="H2" s="558"/>
      <c r="I2" s="701"/>
      <c r="J2" s="558"/>
      <c r="K2" s="558"/>
      <c r="X2" s="700"/>
    </row>
    <row r="3" spans="1:24" s="558" customFormat="1" ht="24" customHeight="1">
      <c r="A3" s="779" t="s">
        <v>367</v>
      </c>
      <c r="B3" s="765"/>
      <c r="C3" s="765"/>
      <c r="D3" s="765"/>
      <c r="E3" s="765"/>
      <c r="F3" s="765"/>
      <c r="G3" s="765"/>
      <c r="H3" s="765"/>
      <c r="I3" s="766"/>
      <c r="X3" s="700"/>
    </row>
    <row r="4" spans="1:24" s="558" customFormat="1" ht="6.75" customHeight="1">
      <c r="A4" s="699"/>
      <c r="I4" s="701"/>
      <c r="X4" s="700"/>
    </row>
    <row r="5" spans="1:24" s="558" customFormat="1" ht="28.5" customHeight="1">
      <c r="A5" s="767" t="s">
        <v>371</v>
      </c>
      <c r="B5" s="768"/>
      <c r="C5" s="768"/>
      <c r="D5" s="768"/>
      <c r="E5" s="768"/>
      <c r="F5" s="768"/>
      <c r="G5" s="768"/>
      <c r="H5" s="768"/>
      <c r="I5" s="769"/>
      <c r="X5" s="700"/>
    </row>
    <row r="6" spans="1:24" s="540" customFormat="1" ht="33" customHeight="1">
      <c r="A6" s="702"/>
      <c r="B6" s="703"/>
      <c r="C6" s="703"/>
      <c r="D6" s="703"/>
      <c r="E6" s="703"/>
      <c r="F6" s="703"/>
      <c r="G6" s="508"/>
      <c r="H6" s="508"/>
      <c r="I6" s="704"/>
      <c r="J6" s="705"/>
      <c r="K6" s="508"/>
      <c r="X6" s="706"/>
    </row>
    <row r="7" spans="1:24" s="540" customFormat="1" ht="54.75" customHeight="1">
      <c r="A7" s="702" t="s">
        <v>330</v>
      </c>
      <c r="B7" s="696" t="s">
        <v>607</v>
      </c>
      <c r="C7" s="1189" t="s">
        <v>372</v>
      </c>
      <c r="D7" s="1189"/>
      <c r="E7" s="1189"/>
      <c r="F7" s="696" t="s">
        <v>631</v>
      </c>
      <c r="G7" s="696" t="s">
        <v>337</v>
      </c>
      <c r="H7" s="696" t="s">
        <v>497</v>
      </c>
      <c r="I7" s="704" t="s">
        <v>217</v>
      </c>
      <c r="J7" s="705"/>
      <c r="K7" s="508"/>
      <c r="L7" s="707"/>
      <c r="M7" s="508"/>
      <c r="N7" s="508"/>
      <c r="O7" s="508"/>
      <c r="P7" s="508"/>
      <c r="Q7" s="508"/>
      <c r="R7" s="708"/>
      <c r="S7" s="508"/>
      <c r="T7" s="508"/>
      <c r="U7" s="508"/>
      <c r="V7" s="508"/>
      <c r="W7" s="508"/>
      <c r="X7" s="706"/>
    </row>
    <row r="8" spans="1:24" s="540" customFormat="1" ht="6" customHeight="1" thickBot="1">
      <c r="A8" s="702"/>
      <c r="B8" s="508"/>
      <c r="C8" s="508"/>
      <c r="D8" s="508"/>
      <c r="E8" s="508"/>
      <c r="F8" s="508"/>
      <c r="G8" s="508"/>
      <c r="H8" s="508"/>
      <c r="I8" s="709"/>
      <c r="J8" s="508"/>
      <c r="K8" s="508"/>
      <c r="M8" s="508"/>
      <c r="N8" s="508"/>
      <c r="O8" s="508"/>
      <c r="P8" s="508"/>
      <c r="Q8" s="508"/>
      <c r="R8" s="508"/>
      <c r="S8" s="508"/>
      <c r="T8" s="508"/>
      <c r="U8" s="508"/>
      <c r="V8" s="508"/>
      <c r="W8" s="508"/>
      <c r="X8" s="706"/>
    </row>
    <row r="9" spans="1:24" s="540" customFormat="1" ht="24" customHeight="1" thickBot="1">
      <c r="A9" s="702">
        <v>1</v>
      </c>
      <c r="B9" s="293"/>
      <c r="C9" s="718"/>
      <c r="D9" s="719"/>
      <c r="E9" s="720"/>
      <c r="F9" s="721"/>
      <c r="G9" s="269"/>
      <c r="H9" s="269"/>
      <c r="I9" s="826">
        <f aca="true" t="shared" si="0" ref="I9:I40">MAX(F9:H9)</f>
        <v>0</v>
      </c>
      <c r="J9" s="508"/>
      <c r="K9" s="508"/>
      <c r="M9" s="508"/>
      <c r="N9" s="508"/>
      <c r="O9" s="508"/>
      <c r="P9" s="508"/>
      <c r="Q9" s="508"/>
      <c r="R9" s="508"/>
      <c r="S9" s="508"/>
      <c r="T9" s="508"/>
      <c r="U9" s="508"/>
      <c r="V9" s="508"/>
      <c r="W9" s="508"/>
      <c r="X9" s="706"/>
    </row>
    <row r="10" spans="1:24" s="540" customFormat="1" ht="24" customHeight="1" thickBot="1">
      <c r="A10" s="702">
        <v>2</v>
      </c>
      <c r="B10" s="293"/>
      <c r="C10" s="718"/>
      <c r="D10" s="719"/>
      <c r="E10" s="720"/>
      <c r="F10" s="721"/>
      <c r="G10" s="269"/>
      <c r="H10" s="269"/>
      <c r="I10" s="826">
        <f t="shared" si="0"/>
        <v>0</v>
      </c>
      <c r="J10" s="508"/>
      <c r="K10" s="508"/>
      <c r="M10" s="508"/>
      <c r="N10" s="508"/>
      <c r="O10" s="508"/>
      <c r="P10" s="508"/>
      <c r="Q10" s="508"/>
      <c r="R10" s="508"/>
      <c r="S10" s="508"/>
      <c r="T10" s="508"/>
      <c r="U10" s="508"/>
      <c r="V10" s="508"/>
      <c r="W10" s="508"/>
      <c r="X10" s="706"/>
    </row>
    <row r="11" spans="1:24" s="540" customFormat="1" ht="24" customHeight="1" thickBot="1">
      <c r="A11" s="702">
        <v>3</v>
      </c>
      <c r="B11" s="293"/>
      <c r="C11" s="718"/>
      <c r="D11" s="719"/>
      <c r="E11" s="720"/>
      <c r="F11" s="721"/>
      <c r="G11" s="269"/>
      <c r="H11" s="269"/>
      <c r="I11" s="826">
        <f t="shared" si="0"/>
        <v>0</v>
      </c>
      <c r="J11" s="508"/>
      <c r="K11" s="508"/>
      <c r="M11" s="508"/>
      <c r="N11" s="508"/>
      <c r="O11" s="508"/>
      <c r="P11" s="508"/>
      <c r="Q11" s="508"/>
      <c r="R11" s="508"/>
      <c r="S11" s="508"/>
      <c r="T11" s="508"/>
      <c r="U11" s="508"/>
      <c r="V11" s="508"/>
      <c r="W11" s="508"/>
      <c r="X11" s="706"/>
    </row>
    <row r="12" spans="1:24" s="540" customFormat="1" ht="24" customHeight="1" thickBot="1">
      <c r="A12" s="702">
        <v>4</v>
      </c>
      <c r="B12" s="293"/>
      <c r="C12" s="718"/>
      <c r="D12" s="719"/>
      <c r="E12" s="720"/>
      <c r="F12" s="721"/>
      <c r="G12" s="269"/>
      <c r="H12" s="269"/>
      <c r="I12" s="826">
        <f t="shared" si="0"/>
        <v>0</v>
      </c>
      <c r="J12" s="508"/>
      <c r="K12" s="508"/>
      <c r="M12" s="508"/>
      <c r="N12" s="508"/>
      <c r="O12" s="508"/>
      <c r="P12" s="508"/>
      <c r="Q12" s="508"/>
      <c r="R12" s="508"/>
      <c r="S12" s="508"/>
      <c r="T12" s="508"/>
      <c r="U12" s="508"/>
      <c r="V12" s="508"/>
      <c r="W12" s="508"/>
      <c r="X12" s="706"/>
    </row>
    <row r="13" spans="1:24" s="540" customFormat="1" ht="24" customHeight="1" thickBot="1">
      <c r="A13" s="702">
        <v>5</v>
      </c>
      <c r="B13" s="293"/>
      <c r="C13" s="718"/>
      <c r="D13" s="719"/>
      <c r="E13" s="720"/>
      <c r="F13" s="721"/>
      <c r="G13" s="269"/>
      <c r="H13" s="269"/>
      <c r="I13" s="826">
        <f t="shared" si="0"/>
        <v>0</v>
      </c>
      <c r="J13" s="508"/>
      <c r="K13" s="508"/>
      <c r="M13" s="508"/>
      <c r="N13" s="508"/>
      <c r="O13" s="508"/>
      <c r="P13" s="508"/>
      <c r="Q13" s="508"/>
      <c r="R13" s="508"/>
      <c r="S13" s="508"/>
      <c r="T13" s="508"/>
      <c r="U13" s="508"/>
      <c r="V13" s="508"/>
      <c r="W13" s="508"/>
      <c r="X13" s="706"/>
    </row>
    <row r="14" spans="1:24" s="540" customFormat="1" ht="24" customHeight="1" thickBot="1">
      <c r="A14" s="702">
        <v>6</v>
      </c>
      <c r="B14" s="293"/>
      <c r="C14" s="718"/>
      <c r="D14" s="719"/>
      <c r="E14" s="720"/>
      <c r="F14" s="721"/>
      <c r="G14" s="269"/>
      <c r="H14" s="269"/>
      <c r="I14" s="826">
        <f t="shared" si="0"/>
        <v>0</v>
      </c>
      <c r="J14" s="508"/>
      <c r="K14" s="508"/>
      <c r="M14" s="508"/>
      <c r="N14" s="508"/>
      <c r="O14" s="508"/>
      <c r="P14" s="508"/>
      <c r="Q14" s="508"/>
      <c r="R14" s="508"/>
      <c r="S14" s="508"/>
      <c r="T14" s="508"/>
      <c r="U14" s="508"/>
      <c r="V14" s="508"/>
      <c r="W14" s="508"/>
      <c r="X14" s="706"/>
    </row>
    <row r="15" spans="1:24" s="540" customFormat="1" ht="24" customHeight="1" thickBot="1">
      <c r="A15" s="702">
        <v>7</v>
      </c>
      <c r="B15" s="293"/>
      <c r="C15" s="718"/>
      <c r="D15" s="719"/>
      <c r="E15" s="720"/>
      <c r="F15" s="721"/>
      <c r="G15" s="269"/>
      <c r="H15" s="269"/>
      <c r="I15" s="826">
        <f t="shared" si="0"/>
        <v>0</v>
      </c>
      <c r="J15" s="508"/>
      <c r="K15" s="508"/>
      <c r="M15" s="508"/>
      <c r="N15" s="508"/>
      <c r="O15" s="508"/>
      <c r="P15" s="508"/>
      <c r="Q15" s="508"/>
      <c r="R15" s="508"/>
      <c r="S15" s="508"/>
      <c r="T15" s="508"/>
      <c r="U15" s="508"/>
      <c r="V15" s="508"/>
      <c r="W15" s="508"/>
      <c r="X15" s="706"/>
    </row>
    <row r="16" spans="1:24" s="540" customFormat="1" ht="24" customHeight="1" thickBot="1">
      <c r="A16" s="702">
        <v>8</v>
      </c>
      <c r="B16" s="293"/>
      <c r="C16" s="718"/>
      <c r="D16" s="719"/>
      <c r="E16" s="720"/>
      <c r="F16" s="721"/>
      <c r="G16" s="269"/>
      <c r="H16" s="269"/>
      <c r="I16" s="826">
        <f t="shared" si="0"/>
        <v>0</v>
      </c>
      <c r="J16" s="508"/>
      <c r="K16" s="508"/>
      <c r="M16" s="508"/>
      <c r="N16" s="508"/>
      <c r="O16" s="508"/>
      <c r="P16" s="508"/>
      <c r="Q16" s="508"/>
      <c r="R16" s="508"/>
      <c r="S16" s="508"/>
      <c r="T16" s="508"/>
      <c r="U16" s="508"/>
      <c r="V16" s="508"/>
      <c r="W16" s="508"/>
      <c r="X16" s="706"/>
    </row>
    <row r="17" spans="1:24" s="540" customFormat="1" ht="24" customHeight="1" thickBot="1">
      <c r="A17" s="702">
        <v>9</v>
      </c>
      <c r="B17" s="293"/>
      <c r="C17" s="718"/>
      <c r="D17" s="719"/>
      <c r="E17" s="720"/>
      <c r="F17" s="721"/>
      <c r="G17" s="269"/>
      <c r="H17" s="269"/>
      <c r="I17" s="826">
        <f t="shared" si="0"/>
        <v>0</v>
      </c>
      <c r="J17" s="508"/>
      <c r="K17" s="508"/>
      <c r="M17" s="508"/>
      <c r="N17" s="508"/>
      <c r="O17" s="508"/>
      <c r="P17" s="508"/>
      <c r="Q17" s="508"/>
      <c r="R17" s="508"/>
      <c r="S17" s="508"/>
      <c r="T17" s="508"/>
      <c r="U17" s="508"/>
      <c r="V17" s="508"/>
      <c r="W17" s="508"/>
      <c r="X17" s="706"/>
    </row>
    <row r="18" spans="1:24" s="540" customFormat="1" ht="24" customHeight="1" thickBot="1">
      <c r="A18" s="702">
        <v>10</v>
      </c>
      <c r="B18" s="293"/>
      <c r="C18" s="718"/>
      <c r="D18" s="719"/>
      <c r="E18" s="720"/>
      <c r="F18" s="721"/>
      <c r="G18" s="269"/>
      <c r="H18" s="269"/>
      <c r="I18" s="826">
        <f t="shared" si="0"/>
        <v>0</v>
      </c>
      <c r="J18" s="508"/>
      <c r="K18" s="508"/>
      <c r="M18" s="508"/>
      <c r="N18" s="508"/>
      <c r="O18" s="508"/>
      <c r="P18" s="508"/>
      <c r="Q18" s="508"/>
      <c r="R18" s="508"/>
      <c r="S18" s="508"/>
      <c r="T18" s="508"/>
      <c r="U18" s="508"/>
      <c r="V18" s="508"/>
      <c r="W18" s="508"/>
      <c r="X18" s="706"/>
    </row>
    <row r="19" spans="1:24" s="540" customFormat="1" ht="24" customHeight="1" thickBot="1">
      <c r="A19" s="702">
        <v>11</v>
      </c>
      <c r="B19" s="293"/>
      <c r="C19" s="718"/>
      <c r="D19" s="719"/>
      <c r="E19" s="720"/>
      <c r="F19" s="721"/>
      <c r="G19" s="269"/>
      <c r="H19" s="269"/>
      <c r="I19" s="826">
        <f t="shared" si="0"/>
        <v>0</v>
      </c>
      <c r="J19" s="508"/>
      <c r="K19" s="508"/>
      <c r="M19" s="508"/>
      <c r="N19" s="508"/>
      <c r="O19" s="508"/>
      <c r="P19" s="508"/>
      <c r="Q19" s="508"/>
      <c r="R19" s="508"/>
      <c r="S19" s="508"/>
      <c r="T19" s="508"/>
      <c r="U19" s="508"/>
      <c r="V19" s="508"/>
      <c r="W19" s="508"/>
      <c r="X19" s="706"/>
    </row>
    <row r="20" spans="1:24" s="540" customFormat="1" ht="24" customHeight="1" thickBot="1">
      <c r="A20" s="702">
        <v>12</v>
      </c>
      <c r="B20" s="293"/>
      <c r="C20" s="718"/>
      <c r="D20" s="719"/>
      <c r="E20" s="720"/>
      <c r="F20" s="721"/>
      <c r="G20" s="269"/>
      <c r="H20" s="269"/>
      <c r="I20" s="826">
        <f t="shared" si="0"/>
        <v>0</v>
      </c>
      <c r="J20" s="508"/>
      <c r="K20" s="508"/>
      <c r="M20" s="508"/>
      <c r="N20" s="508"/>
      <c r="O20" s="508"/>
      <c r="P20" s="508"/>
      <c r="Q20" s="508"/>
      <c r="R20" s="508"/>
      <c r="S20" s="508"/>
      <c r="T20" s="508"/>
      <c r="U20" s="508"/>
      <c r="V20" s="508"/>
      <c r="W20" s="508"/>
      <c r="X20" s="706"/>
    </row>
    <row r="21" spans="1:24" s="540" customFormat="1" ht="24" customHeight="1" thickBot="1">
      <c r="A21" s="702">
        <v>13</v>
      </c>
      <c r="B21" s="293"/>
      <c r="C21" s="718"/>
      <c r="D21" s="719"/>
      <c r="E21" s="720"/>
      <c r="F21" s="721"/>
      <c r="G21" s="269"/>
      <c r="H21" s="269"/>
      <c r="I21" s="826">
        <f t="shared" si="0"/>
        <v>0</v>
      </c>
      <c r="J21" s="508"/>
      <c r="K21" s="508"/>
      <c r="M21" s="508"/>
      <c r="N21" s="508"/>
      <c r="O21" s="508"/>
      <c r="P21" s="508"/>
      <c r="Q21" s="508"/>
      <c r="R21" s="508"/>
      <c r="S21" s="508"/>
      <c r="T21" s="508"/>
      <c r="U21" s="508"/>
      <c r="V21" s="508"/>
      <c r="W21" s="508"/>
      <c r="X21" s="706"/>
    </row>
    <row r="22" spans="1:24" s="540" customFormat="1" ht="24" customHeight="1" thickBot="1">
      <c r="A22" s="702">
        <v>14</v>
      </c>
      <c r="B22" s="293"/>
      <c r="C22" s="718"/>
      <c r="D22" s="719"/>
      <c r="E22" s="720"/>
      <c r="F22" s="721"/>
      <c r="G22" s="269"/>
      <c r="H22" s="269"/>
      <c r="I22" s="826">
        <f t="shared" si="0"/>
        <v>0</v>
      </c>
      <c r="J22" s="508"/>
      <c r="K22" s="508"/>
      <c r="M22" s="508"/>
      <c r="N22" s="508"/>
      <c r="O22" s="508"/>
      <c r="P22" s="508"/>
      <c r="Q22" s="508"/>
      <c r="R22" s="508"/>
      <c r="S22" s="508"/>
      <c r="T22" s="508"/>
      <c r="U22" s="508"/>
      <c r="V22" s="508"/>
      <c r="W22" s="508"/>
      <c r="X22" s="706"/>
    </row>
    <row r="23" spans="1:24" s="540" customFormat="1" ht="24" customHeight="1" thickBot="1">
      <c r="A23" s="702">
        <v>15</v>
      </c>
      <c r="B23" s="293"/>
      <c r="C23" s="718"/>
      <c r="D23" s="719"/>
      <c r="E23" s="720"/>
      <c r="F23" s="721"/>
      <c r="G23" s="269"/>
      <c r="H23" s="269"/>
      <c r="I23" s="826">
        <f t="shared" si="0"/>
        <v>0</v>
      </c>
      <c r="J23" s="508"/>
      <c r="K23" s="508"/>
      <c r="M23" s="508"/>
      <c r="N23" s="508"/>
      <c r="O23" s="508"/>
      <c r="P23" s="508"/>
      <c r="Q23" s="508"/>
      <c r="R23" s="508"/>
      <c r="S23" s="508"/>
      <c r="T23" s="508"/>
      <c r="U23" s="508"/>
      <c r="V23" s="508"/>
      <c r="W23" s="508"/>
      <c r="X23" s="706"/>
    </row>
    <row r="24" spans="1:24" s="540" customFormat="1" ht="24" customHeight="1" thickBot="1">
      <c r="A24" s="702">
        <v>16</v>
      </c>
      <c r="B24" s="293"/>
      <c r="C24" s="718"/>
      <c r="D24" s="719"/>
      <c r="E24" s="720"/>
      <c r="F24" s="721"/>
      <c r="G24" s="269"/>
      <c r="H24" s="269"/>
      <c r="I24" s="826">
        <f t="shared" si="0"/>
        <v>0</v>
      </c>
      <c r="J24" s="508"/>
      <c r="K24" s="508"/>
      <c r="M24" s="508"/>
      <c r="N24" s="508"/>
      <c r="O24" s="508"/>
      <c r="P24" s="508"/>
      <c r="Q24" s="508"/>
      <c r="R24" s="508"/>
      <c r="S24" s="508"/>
      <c r="T24" s="508"/>
      <c r="U24" s="508"/>
      <c r="V24" s="508"/>
      <c r="W24" s="508"/>
      <c r="X24" s="706"/>
    </row>
    <row r="25" spans="1:24" s="540" customFormat="1" ht="24" customHeight="1" thickBot="1">
      <c r="A25" s="702">
        <v>17</v>
      </c>
      <c r="B25" s="293"/>
      <c r="C25" s="718"/>
      <c r="D25" s="719"/>
      <c r="E25" s="720"/>
      <c r="F25" s="721"/>
      <c r="G25" s="269"/>
      <c r="H25" s="269"/>
      <c r="I25" s="826">
        <f t="shared" si="0"/>
        <v>0</v>
      </c>
      <c r="J25" s="508"/>
      <c r="K25" s="508"/>
      <c r="M25" s="508"/>
      <c r="N25" s="508"/>
      <c r="O25" s="508"/>
      <c r="P25" s="508"/>
      <c r="Q25" s="508"/>
      <c r="R25" s="508"/>
      <c r="S25" s="508"/>
      <c r="T25" s="508"/>
      <c r="U25" s="508"/>
      <c r="V25" s="508"/>
      <c r="W25" s="508"/>
      <c r="X25" s="706"/>
    </row>
    <row r="26" spans="1:24" s="540" customFormat="1" ht="24" customHeight="1" thickBot="1">
      <c r="A26" s="702">
        <v>18</v>
      </c>
      <c r="B26" s="293"/>
      <c r="C26" s="718"/>
      <c r="D26" s="719"/>
      <c r="E26" s="720"/>
      <c r="F26" s="721"/>
      <c r="G26" s="269"/>
      <c r="H26" s="269"/>
      <c r="I26" s="826">
        <f t="shared" si="0"/>
        <v>0</v>
      </c>
      <c r="J26" s="508"/>
      <c r="K26" s="508"/>
      <c r="M26" s="508"/>
      <c r="N26" s="508"/>
      <c r="O26" s="508"/>
      <c r="P26" s="508"/>
      <c r="Q26" s="508"/>
      <c r="R26" s="508"/>
      <c r="S26" s="508"/>
      <c r="T26" s="508"/>
      <c r="U26" s="508"/>
      <c r="V26" s="508"/>
      <c r="W26" s="508"/>
      <c r="X26" s="706"/>
    </row>
    <row r="27" spans="1:24" s="540" customFormat="1" ht="24" customHeight="1" thickBot="1">
      <c r="A27" s="702">
        <v>19</v>
      </c>
      <c r="B27" s="293"/>
      <c r="C27" s="718"/>
      <c r="D27" s="719"/>
      <c r="E27" s="720"/>
      <c r="F27" s="721"/>
      <c r="G27" s="269"/>
      <c r="H27" s="269"/>
      <c r="I27" s="826">
        <f t="shared" si="0"/>
        <v>0</v>
      </c>
      <c r="J27" s="508"/>
      <c r="K27" s="508"/>
      <c r="M27" s="508"/>
      <c r="N27" s="508"/>
      <c r="O27" s="508"/>
      <c r="P27" s="508"/>
      <c r="Q27" s="508"/>
      <c r="R27" s="508"/>
      <c r="S27" s="508"/>
      <c r="T27" s="508"/>
      <c r="U27" s="508"/>
      <c r="V27" s="508"/>
      <c r="W27" s="508"/>
      <c r="X27" s="706"/>
    </row>
    <row r="28" spans="1:24" s="540" customFormat="1" ht="24" customHeight="1" thickBot="1">
      <c r="A28" s="702">
        <v>20</v>
      </c>
      <c r="B28" s="293"/>
      <c r="C28" s="718"/>
      <c r="D28" s="719"/>
      <c r="E28" s="720"/>
      <c r="F28" s="721"/>
      <c r="G28" s="269"/>
      <c r="H28" s="269"/>
      <c r="I28" s="826">
        <f t="shared" si="0"/>
        <v>0</v>
      </c>
      <c r="J28" s="508"/>
      <c r="K28" s="508"/>
      <c r="M28" s="508"/>
      <c r="N28" s="508"/>
      <c r="O28" s="508"/>
      <c r="P28" s="508"/>
      <c r="Q28" s="508"/>
      <c r="R28" s="508"/>
      <c r="S28" s="508"/>
      <c r="T28" s="508"/>
      <c r="U28" s="508"/>
      <c r="V28" s="508"/>
      <c r="W28" s="508"/>
      <c r="X28" s="706"/>
    </row>
    <row r="29" spans="1:24" s="540" customFormat="1" ht="24" customHeight="1" thickBot="1">
      <c r="A29" s="702">
        <v>21</v>
      </c>
      <c r="B29" s="293"/>
      <c r="C29" s="718"/>
      <c r="D29" s="719"/>
      <c r="E29" s="720"/>
      <c r="F29" s="721"/>
      <c r="G29" s="269"/>
      <c r="H29" s="269"/>
      <c r="I29" s="826">
        <f t="shared" si="0"/>
        <v>0</v>
      </c>
      <c r="J29" s="508"/>
      <c r="K29" s="508"/>
      <c r="M29" s="508"/>
      <c r="N29" s="508"/>
      <c r="O29" s="508"/>
      <c r="P29" s="508"/>
      <c r="Q29" s="508"/>
      <c r="R29" s="508"/>
      <c r="S29" s="508"/>
      <c r="T29" s="508"/>
      <c r="U29" s="508"/>
      <c r="V29" s="508"/>
      <c r="W29" s="508"/>
      <c r="X29" s="706"/>
    </row>
    <row r="30" spans="1:24" s="540" customFormat="1" ht="24" customHeight="1" thickBot="1">
      <c r="A30" s="702">
        <v>22</v>
      </c>
      <c r="B30" s="293"/>
      <c r="C30" s="718"/>
      <c r="D30" s="719"/>
      <c r="E30" s="720"/>
      <c r="F30" s="721"/>
      <c r="G30" s="269"/>
      <c r="H30" s="269"/>
      <c r="I30" s="826">
        <f t="shared" si="0"/>
        <v>0</v>
      </c>
      <c r="J30" s="508"/>
      <c r="K30" s="508"/>
      <c r="M30" s="508"/>
      <c r="N30" s="508"/>
      <c r="O30" s="508"/>
      <c r="P30" s="508"/>
      <c r="Q30" s="508"/>
      <c r="R30" s="508"/>
      <c r="S30" s="508"/>
      <c r="T30" s="508"/>
      <c r="U30" s="508"/>
      <c r="V30" s="508"/>
      <c r="W30" s="508"/>
      <c r="X30" s="706"/>
    </row>
    <row r="31" spans="1:24" s="540" customFormat="1" ht="24" customHeight="1" thickBot="1">
      <c r="A31" s="702">
        <v>23</v>
      </c>
      <c r="B31" s="293"/>
      <c r="C31" s="718"/>
      <c r="D31" s="719"/>
      <c r="E31" s="720"/>
      <c r="F31" s="721"/>
      <c r="G31" s="269"/>
      <c r="H31" s="269"/>
      <c r="I31" s="826">
        <f t="shared" si="0"/>
        <v>0</v>
      </c>
      <c r="J31" s="508"/>
      <c r="K31" s="508"/>
      <c r="M31" s="508"/>
      <c r="N31" s="508"/>
      <c r="O31" s="508"/>
      <c r="P31" s="508"/>
      <c r="Q31" s="508"/>
      <c r="R31" s="508"/>
      <c r="S31" s="508"/>
      <c r="T31" s="508"/>
      <c r="U31" s="508"/>
      <c r="V31" s="508"/>
      <c r="W31" s="508"/>
      <c r="X31" s="706"/>
    </row>
    <row r="32" spans="1:24" s="540" customFormat="1" ht="24" customHeight="1" thickBot="1">
      <c r="A32" s="702">
        <v>24</v>
      </c>
      <c r="B32" s="293"/>
      <c r="C32" s="718"/>
      <c r="D32" s="719"/>
      <c r="E32" s="720"/>
      <c r="F32" s="721"/>
      <c r="G32" s="269"/>
      <c r="H32" s="269"/>
      <c r="I32" s="826">
        <f t="shared" si="0"/>
        <v>0</v>
      </c>
      <c r="J32" s="508"/>
      <c r="K32" s="508"/>
      <c r="M32" s="508"/>
      <c r="N32" s="508"/>
      <c r="O32" s="508"/>
      <c r="P32" s="508"/>
      <c r="Q32" s="508"/>
      <c r="R32" s="508"/>
      <c r="S32" s="508"/>
      <c r="T32" s="508"/>
      <c r="U32" s="508"/>
      <c r="V32" s="508"/>
      <c r="W32" s="508"/>
      <c r="X32" s="706"/>
    </row>
    <row r="33" spans="1:24" s="540" customFormat="1" ht="24" customHeight="1" thickBot="1">
      <c r="A33" s="702">
        <v>25</v>
      </c>
      <c r="B33" s="293"/>
      <c r="C33" s="718"/>
      <c r="D33" s="719"/>
      <c r="E33" s="720"/>
      <c r="F33" s="721"/>
      <c r="G33" s="269"/>
      <c r="H33" s="269"/>
      <c r="I33" s="826">
        <f t="shared" si="0"/>
        <v>0</v>
      </c>
      <c r="J33" s="508"/>
      <c r="K33" s="508"/>
      <c r="M33" s="508"/>
      <c r="N33" s="508"/>
      <c r="O33" s="508"/>
      <c r="P33" s="508"/>
      <c r="Q33" s="508"/>
      <c r="R33" s="508"/>
      <c r="S33" s="508"/>
      <c r="T33" s="508"/>
      <c r="U33" s="508"/>
      <c r="V33" s="508"/>
      <c r="W33" s="508"/>
      <c r="X33" s="706"/>
    </row>
    <row r="34" spans="1:24" s="540" customFormat="1" ht="24" customHeight="1" thickBot="1">
      <c r="A34" s="702">
        <v>26</v>
      </c>
      <c r="B34" s="293"/>
      <c r="C34" s="718"/>
      <c r="D34" s="719"/>
      <c r="E34" s="720"/>
      <c r="F34" s="721"/>
      <c r="G34" s="269"/>
      <c r="H34" s="269"/>
      <c r="I34" s="826">
        <f t="shared" si="0"/>
        <v>0</v>
      </c>
      <c r="J34" s="508"/>
      <c r="K34" s="508"/>
      <c r="M34" s="508"/>
      <c r="N34" s="508"/>
      <c r="O34" s="508"/>
      <c r="P34" s="508"/>
      <c r="Q34" s="508"/>
      <c r="R34" s="508"/>
      <c r="S34" s="508"/>
      <c r="T34" s="508"/>
      <c r="U34" s="508"/>
      <c r="V34" s="508"/>
      <c r="W34" s="508"/>
      <c r="X34" s="706"/>
    </row>
    <row r="35" spans="1:24" s="540" customFormat="1" ht="24" customHeight="1" thickBot="1">
      <c r="A35" s="702">
        <v>27</v>
      </c>
      <c r="B35" s="293"/>
      <c r="C35" s="718"/>
      <c r="D35" s="719"/>
      <c r="E35" s="720"/>
      <c r="F35" s="721"/>
      <c r="G35" s="269"/>
      <c r="H35" s="269"/>
      <c r="I35" s="826">
        <f t="shared" si="0"/>
        <v>0</v>
      </c>
      <c r="J35" s="508"/>
      <c r="K35" s="508"/>
      <c r="M35" s="508"/>
      <c r="N35" s="508"/>
      <c r="O35" s="508"/>
      <c r="P35" s="508"/>
      <c r="Q35" s="508"/>
      <c r="R35" s="508"/>
      <c r="S35" s="508"/>
      <c r="T35" s="508"/>
      <c r="U35" s="508"/>
      <c r="V35" s="508"/>
      <c r="W35" s="508"/>
      <c r="X35" s="706"/>
    </row>
    <row r="36" spans="1:24" s="540" customFormat="1" ht="24" customHeight="1" thickBot="1">
      <c r="A36" s="702">
        <v>28</v>
      </c>
      <c r="B36" s="293"/>
      <c r="C36" s="718"/>
      <c r="D36" s="719"/>
      <c r="E36" s="720"/>
      <c r="F36" s="721"/>
      <c r="G36" s="269"/>
      <c r="H36" s="269"/>
      <c r="I36" s="826">
        <f t="shared" si="0"/>
        <v>0</v>
      </c>
      <c r="J36" s="508"/>
      <c r="K36" s="508"/>
      <c r="M36" s="508"/>
      <c r="N36" s="508"/>
      <c r="O36" s="508"/>
      <c r="P36" s="508"/>
      <c r="Q36" s="508"/>
      <c r="R36" s="508"/>
      <c r="S36" s="508"/>
      <c r="T36" s="508"/>
      <c r="U36" s="508"/>
      <c r="V36" s="508"/>
      <c r="W36" s="508"/>
      <c r="X36" s="706"/>
    </row>
    <row r="37" spans="1:24" s="540" customFormat="1" ht="24" customHeight="1" thickBot="1">
      <c r="A37" s="702">
        <v>29</v>
      </c>
      <c r="B37" s="293"/>
      <c r="C37" s="718"/>
      <c r="D37" s="719"/>
      <c r="E37" s="720"/>
      <c r="F37" s="721"/>
      <c r="G37" s="269"/>
      <c r="H37" s="269"/>
      <c r="I37" s="826">
        <f t="shared" si="0"/>
        <v>0</v>
      </c>
      <c r="J37" s="508"/>
      <c r="K37" s="508"/>
      <c r="M37" s="508"/>
      <c r="N37" s="508"/>
      <c r="O37" s="508"/>
      <c r="P37" s="508"/>
      <c r="Q37" s="508"/>
      <c r="R37" s="508"/>
      <c r="S37" s="508"/>
      <c r="T37" s="508"/>
      <c r="U37" s="508"/>
      <c r="V37" s="508"/>
      <c r="W37" s="508"/>
      <c r="X37" s="706"/>
    </row>
    <row r="38" spans="1:24" s="540" customFormat="1" ht="24" customHeight="1" thickBot="1">
      <c r="A38" s="702">
        <v>30</v>
      </c>
      <c r="B38" s="293"/>
      <c r="C38" s="718"/>
      <c r="D38" s="719"/>
      <c r="E38" s="720"/>
      <c r="F38" s="721"/>
      <c r="G38" s="269"/>
      <c r="H38" s="269"/>
      <c r="I38" s="826">
        <f t="shared" si="0"/>
        <v>0</v>
      </c>
      <c r="J38" s="508"/>
      <c r="K38" s="508"/>
      <c r="M38" s="508"/>
      <c r="N38" s="508"/>
      <c r="O38" s="508"/>
      <c r="P38" s="508"/>
      <c r="Q38" s="508"/>
      <c r="R38" s="508"/>
      <c r="S38" s="508"/>
      <c r="T38" s="508"/>
      <c r="U38" s="508"/>
      <c r="V38" s="508"/>
      <c r="W38" s="508"/>
      <c r="X38" s="706"/>
    </row>
    <row r="39" spans="1:24" s="540" customFormat="1" ht="24" customHeight="1" thickBot="1">
      <c r="A39" s="702">
        <v>31</v>
      </c>
      <c r="B39" s="293"/>
      <c r="C39" s="718"/>
      <c r="D39" s="719"/>
      <c r="E39" s="720"/>
      <c r="F39" s="721"/>
      <c r="G39" s="269"/>
      <c r="H39" s="269"/>
      <c r="I39" s="826">
        <f t="shared" si="0"/>
        <v>0</v>
      </c>
      <c r="J39" s="508"/>
      <c r="K39" s="508"/>
      <c r="M39" s="508"/>
      <c r="N39" s="508"/>
      <c r="O39" s="508"/>
      <c r="P39" s="508"/>
      <c r="Q39" s="508"/>
      <c r="R39" s="508"/>
      <c r="S39" s="508"/>
      <c r="T39" s="508"/>
      <c r="U39" s="508"/>
      <c r="V39" s="508"/>
      <c r="W39" s="508"/>
      <c r="X39" s="706"/>
    </row>
    <row r="40" spans="1:24" s="540" customFormat="1" ht="24" customHeight="1" thickBot="1">
      <c r="A40" s="702">
        <v>32</v>
      </c>
      <c r="B40" s="293"/>
      <c r="C40" s="718"/>
      <c r="D40" s="719"/>
      <c r="E40" s="720"/>
      <c r="F40" s="721"/>
      <c r="G40" s="269"/>
      <c r="H40" s="269"/>
      <c r="I40" s="826">
        <f t="shared" si="0"/>
        <v>0</v>
      </c>
      <c r="J40" s="508"/>
      <c r="K40" s="508"/>
      <c r="M40" s="508"/>
      <c r="N40" s="508"/>
      <c r="O40" s="508"/>
      <c r="P40" s="508"/>
      <c r="Q40" s="508"/>
      <c r="R40" s="508"/>
      <c r="S40" s="508"/>
      <c r="T40" s="508"/>
      <c r="U40" s="508"/>
      <c r="V40" s="508"/>
      <c r="W40" s="508"/>
      <c r="X40" s="706"/>
    </row>
    <row r="41" spans="1:24" s="540" customFormat="1" ht="24" customHeight="1" thickBot="1">
      <c r="A41" s="702">
        <v>33</v>
      </c>
      <c r="B41" s="293"/>
      <c r="C41" s="718"/>
      <c r="D41" s="719"/>
      <c r="E41" s="720"/>
      <c r="F41" s="721"/>
      <c r="G41" s="269"/>
      <c r="H41" s="269"/>
      <c r="I41" s="826">
        <f aca="true" t="shared" si="1" ref="I41:I72">MAX(F41:H41)</f>
        <v>0</v>
      </c>
      <c r="J41" s="508"/>
      <c r="K41" s="508"/>
      <c r="M41" s="508"/>
      <c r="N41" s="508"/>
      <c r="O41" s="508"/>
      <c r="P41" s="508"/>
      <c r="Q41" s="508"/>
      <c r="R41" s="508"/>
      <c r="S41" s="508"/>
      <c r="T41" s="508"/>
      <c r="U41" s="508"/>
      <c r="V41" s="508"/>
      <c r="W41" s="508"/>
      <c r="X41" s="706"/>
    </row>
    <row r="42" spans="1:24" s="540" customFormat="1" ht="24" customHeight="1" thickBot="1">
      <c r="A42" s="702">
        <v>34</v>
      </c>
      <c r="B42" s="293"/>
      <c r="C42" s="718"/>
      <c r="D42" s="719"/>
      <c r="E42" s="720"/>
      <c r="F42" s="721"/>
      <c r="G42" s="269"/>
      <c r="H42" s="269"/>
      <c r="I42" s="826">
        <f t="shared" si="1"/>
        <v>0</v>
      </c>
      <c r="J42" s="508"/>
      <c r="K42" s="508"/>
      <c r="M42" s="508"/>
      <c r="N42" s="508"/>
      <c r="O42" s="508"/>
      <c r="P42" s="508"/>
      <c r="Q42" s="508"/>
      <c r="R42" s="508"/>
      <c r="S42" s="508"/>
      <c r="T42" s="508"/>
      <c r="U42" s="508"/>
      <c r="V42" s="508"/>
      <c r="W42" s="508"/>
      <c r="X42" s="706"/>
    </row>
    <row r="43" spans="1:24" s="540" customFormat="1" ht="24" customHeight="1" thickBot="1">
      <c r="A43" s="702">
        <v>35</v>
      </c>
      <c r="B43" s="293"/>
      <c r="C43" s="718"/>
      <c r="D43" s="719"/>
      <c r="E43" s="720"/>
      <c r="F43" s="721"/>
      <c r="G43" s="269"/>
      <c r="H43" s="269"/>
      <c r="I43" s="826">
        <f t="shared" si="1"/>
        <v>0</v>
      </c>
      <c r="J43" s="508"/>
      <c r="K43" s="508"/>
      <c r="M43" s="508"/>
      <c r="N43" s="508"/>
      <c r="O43" s="508"/>
      <c r="P43" s="508"/>
      <c r="Q43" s="508"/>
      <c r="R43" s="508"/>
      <c r="S43" s="508"/>
      <c r="T43" s="508"/>
      <c r="U43" s="508"/>
      <c r="V43" s="508"/>
      <c r="W43" s="508"/>
      <c r="X43" s="706"/>
    </row>
    <row r="44" spans="1:24" s="540" customFormat="1" ht="24" customHeight="1" thickBot="1">
      <c r="A44" s="702">
        <v>36</v>
      </c>
      <c r="B44" s="293"/>
      <c r="C44" s="718"/>
      <c r="D44" s="719"/>
      <c r="E44" s="720"/>
      <c r="F44" s="721"/>
      <c r="G44" s="269"/>
      <c r="H44" s="269"/>
      <c r="I44" s="826">
        <f t="shared" si="1"/>
        <v>0</v>
      </c>
      <c r="J44" s="508"/>
      <c r="K44" s="508"/>
      <c r="M44" s="508"/>
      <c r="N44" s="508"/>
      <c r="O44" s="508"/>
      <c r="P44" s="508"/>
      <c r="Q44" s="508"/>
      <c r="R44" s="508"/>
      <c r="S44" s="508"/>
      <c r="T44" s="508"/>
      <c r="U44" s="508"/>
      <c r="V44" s="508"/>
      <c r="W44" s="508"/>
      <c r="X44" s="706"/>
    </row>
    <row r="45" spans="1:24" s="540" customFormat="1" ht="24" customHeight="1" thickBot="1">
      <c r="A45" s="702">
        <v>37</v>
      </c>
      <c r="B45" s="293"/>
      <c r="C45" s="718"/>
      <c r="D45" s="719"/>
      <c r="E45" s="720"/>
      <c r="F45" s="721"/>
      <c r="G45" s="269"/>
      <c r="H45" s="269"/>
      <c r="I45" s="826">
        <f t="shared" si="1"/>
        <v>0</v>
      </c>
      <c r="J45" s="508"/>
      <c r="K45" s="508"/>
      <c r="M45" s="508"/>
      <c r="N45" s="508"/>
      <c r="O45" s="508"/>
      <c r="P45" s="508"/>
      <c r="Q45" s="508"/>
      <c r="R45" s="508"/>
      <c r="S45" s="508"/>
      <c r="T45" s="508"/>
      <c r="U45" s="508"/>
      <c r="V45" s="508"/>
      <c r="W45" s="508"/>
      <c r="X45" s="706"/>
    </row>
    <row r="46" spans="1:24" s="540" customFormat="1" ht="24" customHeight="1" thickBot="1">
      <c r="A46" s="702">
        <v>38</v>
      </c>
      <c r="B46" s="293"/>
      <c r="C46" s="718"/>
      <c r="D46" s="719"/>
      <c r="E46" s="720"/>
      <c r="F46" s="721"/>
      <c r="G46" s="269"/>
      <c r="H46" s="269"/>
      <c r="I46" s="826">
        <f t="shared" si="1"/>
        <v>0</v>
      </c>
      <c r="J46" s="508"/>
      <c r="K46" s="508"/>
      <c r="M46" s="508"/>
      <c r="N46" s="508"/>
      <c r="O46" s="508"/>
      <c r="P46" s="508"/>
      <c r="Q46" s="508"/>
      <c r="R46" s="508"/>
      <c r="S46" s="508"/>
      <c r="T46" s="508"/>
      <c r="U46" s="508"/>
      <c r="V46" s="508"/>
      <c r="W46" s="508"/>
      <c r="X46" s="706"/>
    </row>
    <row r="47" spans="1:24" s="540" customFormat="1" ht="24" customHeight="1" thickBot="1">
      <c r="A47" s="702">
        <v>39</v>
      </c>
      <c r="B47" s="293"/>
      <c r="C47" s="718"/>
      <c r="D47" s="719"/>
      <c r="E47" s="720"/>
      <c r="F47" s="721"/>
      <c r="G47" s="269"/>
      <c r="H47" s="269"/>
      <c r="I47" s="826">
        <f t="shared" si="1"/>
        <v>0</v>
      </c>
      <c r="J47" s="508"/>
      <c r="K47" s="508"/>
      <c r="M47" s="508"/>
      <c r="N47" s="508"/>
      <c r="O47" s="508"/>
      <c r="P47" s="508"/>
      <c r="Q47" s="508"/>
      <c r="R47" s="508"/>
      <c r="S47" s="508"/>
      <c r="T47" s="508"/>
      <c r="U47" s="508"/>
      <c r="V47" s="508"/>
      <c r="W47" s="508"/>
      <c r="X47" s="706"/>
    </row>
    <row r="48" spans="1:24" s="540" customFormat="1" ht="24" customHeight="1" thickBot="1">
      <c r="A48" s="702">
        <v>40</v>
      </c>
      <c r="B48" s="293"/>
      <c r="C48" s="718"/>
      <c r="D48" s="719"/>
      <c r="E48" s="720"/>
      <c r="F48" s="721"/>
      <c r="G48" s="269"/>
      <c r="H48" s="269"/>
      <c r="I48" s="826">
        <f t="shared" si="1"/>
        <v>0</v>
      </c>
      <c r="J48" s="508"/>
      <c r="K48" s="508"/>
      <c r="M48" s="508"/>
      <c r="N48" s="508"/>
      <c r="O48" s="508"/>
      <c r="P48" s="508"/>
      <c r="Q48" s="508"/>
      <c r="R48" s="508"/>
      <c r="S48" s="508"/>
      <c r="T48" s="508"/>
      <c r="U48" s="508"/>
      <c r="V48" s="508"/>
      <c r="W48" s="508"/>
      <c r="X48" s="706"/>
    </row>
    <row r="49" spans="1:24" s="540" customFormat="1" ht="24" customHeight="1" thickBot="1">
      <c r="A49" s="702">
        <v>41</v>
      </c>
      <c r="B49" s="293"/>
      <c r="C49" s="718"/>
      <c r="D49" s="719"/>
      <c r="E49" s="720"/>
      <c r="F49" s="721"/>
      <c r="G49" s="269"/>
      <c r="H49" s="269"/>
      <c r="I49" s="826">
        <f t="shared" si="1"/>
        <v>0</v>
      </c>
      <c r="J49" s="508"/>
      <c r="K49" s="508"/>
      <c r="M49" s="508"/>
      <c r="N49" s="508"/>
      <c r="O49" s="508"/>
      <c r="P49" s="508"/>
      <c r="Q49" s="508"/>
      <c r="R49" s="508"/>
      <c r="S49" s="508"/>
      <c r="T49" s="508"/>
      <c r="U49" s="508"/>
      <c r="V49" s="508"/>
      <c r="W49" s="508"/>
      <c r="X49" s="706"/>
    </row>
    <row r="50" spans="1:24" s="540" customFormat="1" ht="24" customHeight="1" thickBot="1">
      <c r="A50" s="702">
        <v>42</v>
      </c>
      <c r="B50" s="293"/>
      <c r="C50" s="718"/>
      <c r="D50" s="719"/>
      <c r="E50" s="720"/>
      <c r="F50" s="721"/>
      <c r="G50" s="269"/>
      <c r="H50" s="269"/>
      <c r="I50" s="826">
        <f t="shared" si="1"/>
        <v>0</v>
      </c>
      <c r="J50" s="508"/>
      <c r="K50" s="508"/>
      <c r="M50" s="508"/>
      <c r="N50" s="508"/>
      <c r="O50" s="508"/>
      <c r="P50" s="508"/>
      <c r="Q50" s="508"/>
      <c r="R50" s="508"/>
      <c r="S50" s="508"/>
      <c r="T50" s="508"/>
      <c r="U50" s="508"/>
      <c r="V50" s="508"/>
      <c r="W50" s="508"/>
      <c r="X50" s="706"/>
    </row>
    <row r="51" spans="1:24" s="540" customFormat="1" ht="24" customHeight="1" thickBot="1">
      <c r="A51" s="702">
        <v>43</v>
      </c>
      <c r="B51" s="293"/>
      <c r="C51" s="718"/>
      <c r="D51" s="719"/>
      <c r="E51" s="720"/>
      <c r="F51" s="721"/>
      <c r="G51" s="269"/>
      <c r="H51" s="269"/>
      <c r="I51" s="826">
        <f t="shared" si="1"/>
        <v>0</v>
      </c>
      <c r="J51" s="508"/>
      <c r="K51" s="508"/>
      <c r="M51" s="508"/>
      <c r="N51" s="508"/>
      <c r="O51" s="508"/>
      <c r="P51" s="508"/>
      <c r="Q51" s="508"/>
      <c r="R51" s="508"/>
      <c r="S51" s="508"/>
      <c r="T51" s="508"/>
      <c r="U51" s="508"/>
      <c r="V51" s="508"/>
      <c r="W51" s="508"/>
      <c r="X51" s="706"/>
    </row>
    <row r="52" spans="1:24" s="540" customFormat="1" ht="24" customHeight="1" thickBot="1">
      <c r="A52" s="702">
        <v>44</v>
      </c>
      <c r="B52" s="293"/>
      <c r="C52" s="718"/>
      <c r="D52" s="719"/>
      <c r="E52" s="720"/>
      <c r="F52" s="721"/>
      <c r="G52" s="269"/>
      <c r="H52" s="269"/>
      <c r="I52" s="826">
        <f t="shared" si="1"/>
        <v>0</v>
      </c>
      <c r="J52" s="508"/>
      <c r="K52" s="508"/>
      <c r="M52" s="508"/>
      <c r="N52" s="508"/>
      <c r="O52" s="508"/>
      <c r="P52" s="508"/>
      <c r="Q52" s="508"/>
      <c r="R52" s="508"/>
      <c r="S52" s="508"/>
      <c r="T52" s="508"/>
      <c r="U52" s="508"/>
      <c r="V52" s="508"/>
      <c r="W52" s="508"/>
      <c r="X52" s="706"/>
    </row>
    <row r="53" spans="1:24" s="540" customFormat="1" ht="24" customHeight="1" thickBot="1">
      <c r="A53" s="702">
        <v>45</v>
      </c>
      <c r="B53" s="293"/>
      <c r="C53" s="718"/>
      <c r="D53" s="719"/>
      <c r="E53" s="720"/>
      <c r="F53" s="721"/>
      <c r="G53" s="269"/>
      <c r="H53" s="269"/>
      <c r="I53" s="826">
        <f t="shared" si="1"/>
        <v>0</v>
      </c>
      <c r="J53" s="508"/>
      <c r="K53" s="508"/>
      <c r="M53" s="508"/>
      <c r="N53" s="508"/>
      <c r="O53" s="508"/>
      <c r="P53" s="508"/>
      <c r="Q53" s="508"/>
      <c r="R53" s="508"/>
      <c r="S53" s="508"/>
      <c r="T53" s="508"/>
      <c r="U53" s="508"/>
      <c r="V53" s="508"/>
      <c r="W53" s="508"/>
      <c r="X53" s="706"/>
    </row>
    <row r="54" spans="1:24" s="540" customFormat="1" ht="24" customHeight="1" thickBot="1">
      <c r="A54" s="702">
        <v>46</v>
      </c>
      <c r="B54" s="293"/>
      <c r="C54" s="718"/>
      <c r="D54" s="719"/>
      <c r="E54" s="720"/>
      <c r="F54" s="721"/>
      <c r="G54" s="269"/>
      <c r="H54" s="269"/>
      <c r="I54" s="826">
        <f t="shared" si="1"/>
        <v>0</v>
      </c>
      <c r="J54" s="508"/>
      <c r="K54" s="508"/>
      <c r="M54" s="508"/>
      <c r="N54" s="508"/>
      <c r="O54" s="508"/>
      <c r="P54" s="508"/>
      <c r="Q54" s="508"/>
      <c r="R54" s="508"/>
      <c r="S54" s="508"/>
      <c r="T54" s="508"/>
      <c r="U54" s="508"/>
      <c r="V54" s="508"/>
      <c r="W54" s="508"/>
      <c r="X54" s="706"/>
    </row>
    <row r="55" spans="1:24" s="540" customFormat="1" ht="24" customHeight="1" thickBot="1">
      <c r="A55" s="702">
        <v>47</v>
      </c>
      <c r="B55" s="293"/>
      <c r="C55" s="718"/>
      <c r="D55" s="719"/>
      <c r="E55" s="720"/>
      <c r="F55" s="721"/>
      <c r="G55" s="269"/>
      <c r="H55" s="269"/>
      <c r="I55" s="826">
        <f t="shared" si="1"/>
        <v>0</v>
      </c>
      <c r="J55" s="508"/>
      <c r="K55" s="508"/>
      <c r="M55" s="508"/>
      <c r="N55" s="508"/>
      <c r="O55" s="508"/>
      <c r="P55" s="508"/>
      <c r="Q55" s="508"/>
      <c r="R55" s="508"/>
      <c r="S55" s="508"/>
      <c r="T55" s="508"/>
      <c r="U55" s="508"/>
      <c r="V55" s="508"/>
      <c r="W55" s="508"/>
      <c r="X55" s="706"/>
    </row>
    <row r="56" spans="1:24" s="540" customFormat="1" ht="24" customHeight="1" thickBot="1">
      <c r="A56" s="702">
        <v>48</v>
      </c>
      <c r="B56" s="293"/>
      <c r="C56" s="718"/>
      <c r="D56" s="719"/>
      <c r="E56" s="720"/>
      <c r="F56" s="721"/>
      <c r="G56" s="269"/>
      <c r="H56" s="269"/>
      <c r="I56" s="826">
        <f t="shared" si="1"/>
        <v>0</v>
      </c>
      <c r="J56" s="508"/>
      <c r="K56" s="508"/>
      <c r="M56" s="508"/>
      <c r="N56" s="508"/>
      <c r="O56" s="508"/>
      <c r="P56" s="508"/>
      <c r="Q56" s="508"/>
      <c r="R56" s="508"/>
      <c r="S56" s="508"/>
      <c r="T56" s="508"/>
      <c r="U56" s="508"/>
      <c r="V56" s="508"/>
      <c r="W56" s="508"/>
      <c r="X56" s="706"/>
    </row>
    <row r="57" spans="1:24" s="540" customFormat="1" ht="24" customHeight="1" thickBot="1">
      <c r="A57" s="702">
        <v>49</v>
      </c>
      <c r="B57" s="293"/>
      <c r="C57" s="718"/>
      <c r="D57" s="719"/>
      <c r="E57" s="720"/>
      <c r="F57" s="721"/>
      <c r="G57" s="269"/>
      <c r="H57" s="269"/>
      <c r="I57" s="826">
        <f t="shared" si="1"/>
        <v>0</v>
      </c>
      <c r="J57" s="508"/>
      <c r="K57" s="508"/>
      <c r="M57" s="508"/>
      <c r="N57" s="508"/>
      <c r="O57" s="508"/>
      <c r="P57" s="508"/>
      <c r="Q57" s="508"/>
      <c r="R57" s="508"/>
      <c r="S57" s="508"/>
      <c r="T57" s="508"/>
      <c r="U57" s="508"/>
      <c r="V57" s="508"/>
      <c r="W57" s="508"/>
      <c r="X57" s="706"/>
    </row>
    <row r="58" spans="1:24" s="540" customFormat="1" ht="24" customHeight="1" thickBot="1">
      <c r="A58" s="702">
        <v>50</v>
      </c>
      <c r="B58" s="293"/>
      <c r="C58" s="718"/>
      <c r="D58" s="719"/>
      <c r="E58" s="720"/>
      <c r="F58" s="721"/>
      <c r="G58" s="269"/>
      <c r="H58" s="269"/>
      <c r="I58" s="826">
        <f t="shared" si="1"/>
        <v>0</v>
      </c>
      <c r="J58" s="508"/>
      <c r="K58" s="508"/>
      <c r="M58" s="508"/>
      <c r="N58" s="508"/>
      <c r="O58" s="508"/>
      <c r="P58" s="508"/>
      <c r="Q58" s="508"/>
      <c r="R58" s="508"/>
      <c r="S58" s="508"/>
      <c r="T58" s="508"/>
      <c r="U58" s="508"/>
      <c r="V58" s="508"/>
      <c r="W58" s="508"/>
      <c r="X58" s="706"/>
    </row>
    <row r="59" spans="1:24" s="540" customFormat="1" ht="24" customHeight="1" thickBot="1">
      <c r="A59" s="702">
        <v>51</v>
      </c>
      <c r="B59" s="293"/>
      <c r="C59" s="718"/>
      <c r="D59" s="719"/>
      <c r="E59" s="720"/>
      <c r="F59" s="721"/>
      <c r="G59" s="269"/>
      <c r="H59" s="269"/>
      <c r="I59" s="826">
        <f t="shared" si="1"/>
        <v>0</v>
      </c>
      <c r="J59" s="508"/>
      <c r="K59" s="508"/>
      <c r="M59" s="508"/>
      <c r="N59" s="508"/>
      <c r="O59" s="508"/>
      <c r="P59" s="508"/>
      <c r="Q59" s="508"/>
      <c r="R59" s="508"/>
      <c r="S59" s="508"/>
      <c r="T59" s="508"/>
      <c r="U59" s="508"/>
      <c r="V59" s="508"/>
      <c r="W59" s="508"/>
      <c r="X59" s="706"/>
    </row>
    <row r="60" spans="1:24" s="540" customFormat="1" ht="24" customHeight="1" thickBot="1">
      <c r="A60" s="702">
        <v>52</v>
      </c>
      <c r="B60" s="293"/>
      <c r="C60" s="718"/>
      <c r="D60" s="719"/>
      <c r="E60" s="720"/>
      <c r="F60" s="721"/>
      <c r="G60" s="269"/>
      <c r="H60" s="269"/>
      <c r="I60" s="826">
        <f t="shared" si="1"/>
        <v>0</v>
      </c>
      <c r="J60" s="508"/>
      <c r="K60" s="508"/>
      <c r="M60" s="508"/>
      <c r="N60" s="508"/>
      <c r="O60" s="508"/>
      <c r="P60" s="508"/>
      <c r="Q60" s="508"/>
      <c r="R60" s="508"/>
      <c r="S60" s="508"/>
      <c r="T60" s="508"/>
      <c r="U60" s="508"/>
      <c r="V60" s="508"/>
      <c r="W60" s="508"/>
      <c r="X60" s="706"/>
    </row>
    <row r="61" spans="1:24" s="540" customFormat="1" ht="24" customHeight="1" thickBot="1">
      <c r="A61" s="702">
        <v>53</v>
      </c>
      <c r="B61" s="293"/>
      <c r="C61" s="718"/>
      <c r="D61" s="719"/>
      <c r="E61" s="720"/>
      <c r="F61" s="721"/>
      <c r="G61" s="269"/>
      <c r="H61" s="269"/>
      <c r="I61" s="826">
        <f t="shared" si="1"/>
        <v>0</v>
      </c>
      <c r="J61" s="508"/>
      <c r="K61" s="508"/>
      <c r="M61" s="508"/>
      <c r="N61" s="508"/>
      <c r="O61" s="508"/>
      <c r="P61" s="508"/>
      <c r="Q61" s="508"/>
      <c r="R61" s="508"/>
      <c r="S61" s="508"/>
      <c r="T61" s="508"/>
      <c r="U61" s="508"/>
      <c r="V61" s="508"/>
      <c r="W61" s="508"/>
      <c r="X61" s="706"/>
    </row>
    <row r="62" spans="1:24" s="540" customFormat="1" ht="24" customHeight="1" thickBot="1">
      <c r="A62" s="702">
        <v>54</v>
      </c>
      <c r="B62" s="293"/>
      <c r="C62" s="718"/>
      <c r="D62" s="719"/>
      <c r="E62" s="720"/>
      <c r="F62" s="721"/>
      <c r="G62" s="269"/>
      <c r="H62" s="269"/>
      <c r="I62" s="826">
        <f t="shared" si="1"/>
        <v>0</v>
      </c>
      <c r="J62" s="508"/>
      <c r="K62" s="508"/>
      <c r="M62" s="508"/>
      <c r="N62" s="508"/>
      <c r="O62" s="508"/>
      <c r="P62" s="508"/>
      <c r="Q62" s="508"/>
      <c r="R62" s="508"/>
      <c r="S62" s="508"/>
      <c r="T62" s="508"/>
      <c r="U62" s="508"/>
      <c r="V62" s="508"/>
      <c r="W62" s="508"/>
      <c r="X62" s="706"/>
    </row>
    <row r="63" spans="1:24" s="540" customFormat="1" ht="24" customHeight="1" thickBot="1">
      <c r="A63" s="702">
        <v>55</v>
      </c>
      <c r="B63" s="293"/>
      <c r="C63" s="718"/>
      <c r="D63" s="719"/>
      <c r="E63" s="720"/>
      <c r="F63" s="721"/>
      <c r="G63" s="269"/>
      <c r="H63" s="269"/>
      <c r="I63" s="826">
        <f t="shared" si="1"/>
        <v>0</v>
      </c>
      <c r="J63" s="508"/>
      <c r="K63" s="508"/>
      <c r="M63" s="508"/>
      <c r="N63" s="508"/>
      <c r="O63" s="508"/>
      <c r="P63" s="508"/>
      <c r="Q63" s="508"/>
      <c r="R63" s="508"/>
      <c r="S63" s="508"/>
      <c r="T63" s="508"/>
      <c r="U63" s="508"/>
      <c r="V63" s="508"/>
      <c r="W63" s="508"/>
      <c r="X63" s="706"/>
    </row>
    <row r="64" spans="1:24" s="540" customFormat="1" ht="24" customHeight="1" thickBot="1">
      <c r="A64" s="702">
        <v>56</v>
      </c>
      <c r="B64" s="293"/>
      <c r="C64" s="718"/>
      <c r="D64" s="719"/>
      <c r="E64" s="720"/>
      <c r="F64" s="721"/>
      <c r="G64" s="269"/>
      <c r="H64" s="269"/>
      <c r="I64" s="826">
        <f t="shared" si="1"/>
        <v>0</v>
      </c>
      <c r="J64" s="508"/>
      <c r="K64" s="508"/>
      <c r="M64" s="508"/>
      <c r="N64" s="508"/>
      <c r="O64" s="508"/>
      <c r="P64" s="508"/>
      <c r="Q64" s="508"/>
      <c r="R64" s="508"/>
      <c r="S64" s="508"/>
      <c r="T64" s="508"/>
      <c r="U64" s="508"/>
      <c r="V64" s="508"/>
      <c r="W64" s="508"/>
      <c r="X64" s="706"/>
    </row>
    <row r="65" spans="1:24" s="540" customFormat="1" ht="24" customHeight="1" thickBot="1">
      <c r="A65" s="702">
        <v>57</v>
      </c>
      <c r="B65" s="293"/>
      <c r="C65" s="718"/>
      <c r="D65" s="719"/>
      <c r="E65" s="720"/>
      <c r="F65" s="721"/>
      <c r="G65" s="269"/>
      <c r="H65" s="269"/>
      <c r="I65" s="826">
        <f t="shared" si="1"/>
        <v>0</v>
      </c>
      <c r="J65" s="508"/>
      <c r="K65" s="508"/>
      <c r="M65" s="508"/>
      <c r="N65" s="508"/>
      <c r="O65" s="508"/>
      <c r="P65" s="508"/>
      <c r="Q65" s="508"/>
      <c r="R65" s="508"/>
      <c r="S65" s="508"/>
      <c r="T65" s="508"/>
      <c r="U65" s="508"/>
      <c r="V65" s="508"/>
      <c r="W65" s="508"/>
      <c r="X65" s="706"/>
    </row>
    <row r="66" spans="1:24" s="540" customFormat="1" ht="24" customHeight="1" thickBot="1">
      <c r="A66" s="702">
        <v>58</v>
      </c>
      <c r="B66" s="293"/>
      <c r="C66" s="718"/>
      <c r="D66" s="719"/>
      <c r="E66" s="720"/>
      <c r="F66" s="721"/>
      <c r="G66" s="269"/>
      <c r="H66" s="269"/>
      <c r="I66" s="826">
        <f t="shared" si="1"/>
        <v>0</v>
      </c>
      <c r="J66" s="508"/>
      <c r="K66" s="508"/>
      <c r="M66" s="508"/>
      <c r="N66" s="508"/>
      <c r="O66" s="508"/>
      <c r="P66" s="508"/>
      <c r="Q66" s="508"/>
      <c r="R66" s="508"/>
      <c r="S66" s="508"/>
      <c r="T66" s="508"/>
      <c r="U66" s="508"/>
      <c r="V66" s="508"/>
      <c r="W66" s="508"/>
      <c r="X66" s="706"/>
    </row>
    <row r="67" spans="1:24" s="540" customFormat="1" ht="24" customHeight="1" thickBot="1">
      <c r="A67" s="702">
        <v>59</v>
      </c>
      <c r="B67" s="293"/>
      <c r="C67" s="718"/>
      <c r="D67" s="719"/>
      <c r="E67" s="720"/>
      <c r="F67" s="721"/>
      <c r="G67" s="269"/>
      <c r="H67" s="269"/>
      <c r="I67" s="826">
        <f t="shared" si="1"/>
        <v>0</v>
      </c>
      <c r="J67" s="508"/>
      <c r="K67" s="508"/>
      <c r="M67" s="508"/>
      <c r="N67" s="508"/>
      <c r="O67" s="508"/>
      <c r="P67" s="508"/>
      <c r="Q67" s="508"/>
      <c r="R67" s="508"/>
      <c r="S67" s="508"/>
      <c r="T67" s="508"/>
      <c r="U67" s="508"/>
      <c r="V67" s="508"/>
      <c r="W67" s="508"/>
      <c r="X67" s="706"/>
    </row>
    <row r="68" spans="1:24" s="540" customFormat="1" ht="24" customHeight="1" thickBot="1">
      <c r="A68" s="702">
        <v>60</v>
      </c>
      <c r="B68" s="293"/>
      <c r="C68" s="718"/>
      <c r="D68" s="719"/>
      <c r="E68" s="720"/>
      <c r="F68" s="721"/>
      <c r="G68" s="269"/>
      <c r="H68" s="269"/>
      <c r="I68" s="826">
        <f t="shared" si="1"/>
        <v>0</v>
      </c>
      <c r="J68" s="508"/>
      <c r="K68" s="508"/>
      <c r="M68" s="508"/>
      <c r="N68" s="508"/>
      <c r="O68" s="508"/>
      <c r="P68" s="508"/>
      <c r="Q68" s="508"/>
      <c r="R68" s="508"/>
      <c r="S68" s="508"/>
      <c r="T68" s="508"/>
      <c r="U68" s="508"/>
      <c r="V68" s="508"/>
      <c r="W68" s="508"/>
      <c r="X68" s="706"/>
    </row>
    <row r="69" spans="1:24" s="540" customFormat="1" ht="24" customHeight="1" thickBot="1">
      <c r="A69" s="702">
        <v>61</v>
      </c>
      <c r="B69" s="293"/>
      <c r="C69" s="718"/>
      <c r="D69" s="719"/>
      <c r="E69" s="720"/>
      <c r="F69" s="721"/>
      <c r="G69" s="269"/>
      <c r="H69" s="269"/>
      <c r="I69" s="826">
        <f t="shared" si="1"/>
        <v>0</v>
      </c>
      <c r="J69" s="508"/>
      <c r="K69" s="508"/>
      <c r="M69" s="508"/>
      <c r="N69" s="508"/>
      <c r="O69" s="508"/>
      <c r="P69" s="508"/>
      <c r="Q69" s="508"/>
      <c r="R69" s="508"/>
      <c r="S69" s="508"/>
      <c r="T69" s="508"/>
      <c r="U69" s="508"/>
      <c r="V69" s="508"/>
      <c r="W69" s="508"/>
      <c r="X69" s="706"/>
    </row>
    <row r="70" spans="1:24" s="540" customFormat="1" ht="24" customHeight="1" thickBot="1">
      <c r="A70" s="702">
        <v>62</v>
      </c>
      <c r="B70" s="293"/>
      <c r="C70" s="718"/>
      <c r="D70" s="719"/>
      <c r="E70" s="720"/>
      <c r="F70" s="721"/>
      <c r="G70" s="269"/>
      <c r="H70" s="269"/>
      <c r="I70" s="826">
        <f t="shared" si="1"/>
        <v>0</v>
      </c>
      <c r="J70" s="508"/>
      <c r="K70" s="508"/>
      <c r="M70" s="508"/>
      <c r="N70" s="508"/>
      <c r="O70" s="508"/>
      <c r="P70" s="508"/>
      <c r="Q70" s="508"/>
      <c r="R70" s="508"/>
      <c r="S70" s="508"/>
      <c r="T70" s="508"/>
      <c r="U70" s="508"/>
      <c r="V70" s="508"/>
      <c r="W70" s="508"/>
      <c r="X70" s="706"/>
    </row>
    <row r="71" spans="1:24" s="540" customFormat="1" ht="24" customHeight="1" thickBot="1">
      <c r="A71" s="702">
        <v>63</v>
      </c>
      <c r="B71" s="293"/>
      <c r="C71" s="718"/>
      <c r="D71" s="719"/>
      <c r="E71" s="720"/>
      <c r="F71" s="721"/>
      <c r="G71" s="269"/>
      <c r="H71" s="269"/>
      <c r="I71" s="826">
        <f t="shared" si="1"/>
        <v>0</v>
      </c>
      <c r="J71" s="508"/>
      <c r="K71" s="508"/>
      <c r="M71" s="508"/>
      <c r="N71" s="508"/>
      <c r="O71" s="508"/>
      <c r="P71" s="508"/>
      <c r="Q71" s="508"/>
      <c r="R71" s="508"/>
      <c r="S71" s="508"/>
      <c r="T71" s="508"/>
      <c r="U71" s="508"/>
      <c r="V71" s="508"/>
      <c r="W71" s="508"/>
      <c r="X71" s="706"/>
    </row>
    <row r="72" spans="1:24" s="540" customFormat="1" ht="24" customHeight="1" thickBot="1">
      <c r="A72" s="702">
        <v>64</v>
      </c>
      <c r="B72" s="293"/>
      <c r="C72" s="718"/>
      <c r="D72" s="719"/>
      <c r="E72" s="720"/>
      <c r="F72" s="721"/>
      <c r="G72" s="269"/>
      <c r="H72" s="269"/>
      <c r="I72" s="826">
        <f t="shared" si="1"/>
        <v>0</v>
      </c>
      <c r="J72" s="508"/>
      <c r="K72" s="508"/>
      <c r="M72" s="508"/>
      <c r="N72" s="508"/>
      <c r="O72" s="508"/>
      <c r="P72" s="508"/>
      <c r="Q72" s="508"/>
      <c r="R72" s="508"/>
      <c r="S72" s="508"/>
      <c r="T72" s="508"/>
      <c r="U72" s="508"/>
      <c r="V72" s="508"/>
      <c r="W72" s="508"/>
      <c r="X72" s="706"/>
    </row>
    <row r="73" spans="1:24" s="540" customFormat="1" ht="24" customHeight="1" thickBot="1">
      <c r="A73" s="702">
        <v>65</v>
      </c>
      <c r="B73" s="293"/>
      <c r="C73" s="718"/>
      <c r="D73" s="719"/>
      <c r="E73" s="720"/>
      <c r="F73" s="721"/>
      <c r="G73" s="269"/>
      <c r="H73" s="269"/>
      <c r="I73" s="826">
        <f aca="true" t="shared" si="2" ref="I73:I88">MAX(F73:H73)</f>
        <v>0</v>
      </c>
      <c r="J73" s="508"/>
      <c r="K73" s="508"/>
      <c r="M73" s="508"/>
      <c r="N73" s="508"/>
      <c r="O73" s="508"/>
      <c r="P73" s="508"/>
      <c r="Q73" s="508"/>
      <c r="R73" s="508"/>
      <c r="S73" s="508"/>
      <c r="T73" s="508"/>
      <c r="U73" s="508"/>
      <c r="V73" s="508"/>
      <c r="W73" s="508"/>
      <c r="X73" s="706"/>
    </row>
    <row r="74" spans="1:24" s="540" customFormat="1" ht="24" customHeight="1" thickBot="1">
      <c r="A74" s="702">
        <v>66</v>
      </c>
      <c r="B74" s="293"/>
      <c r="C74" s="718"/>
      <c r="D74" s="719"/>
      <c r="E74" s="720"/>
      <c r="F74" s="721"/>
      <c r="G74" s="269"/>
      <c r="H74" s="269"/>
      <c r="I74" s="826">
        <f t="shared" si="2"/>
        <v>0</v>
      </c>
      <c r="J74" s="508"/>
      <c r="K74" s="508"/>
      <c r="M74" s="508"/>
      <c r="N74" s="508"/>
      <c r="O74" s="508"/>
      <c r="P74" s="508"/>
      <c r="Q74" s="508"/>
      <c r="R74" s="508"/>
      <c r="S74" s="508"/>
      <c r="T74" s="508"/>
      <c r="U74" s="508"/>
      <c r="V74" s="508"/>
      <c r="W74" s="508"/>
      <c r="X74" s="706"/>
    </row>
    <row r="75" spans="1:24" s="540" customFormat="1" ht="24" customHeight="1" thickBot="1">
      <c r="A75" s="702">
        <v>67</v>
      </c>
      <c r="B75" s="293"/>
      <c r="C75" s="718"/>
      <c r="D75" s="719"/>
      <c r="E75" s="720"/>
      <c r="F75" s="721"/>
      <c r="G75" s="269"/>
      <c r="H75" s="269"/>
      <c r="I75" s="826">
        <f t="shared" si="2"/>
        <v>0</v>
      </c>
      <c r="J75" s="508"/>
      <c r="K75" s="508"/>
      <c r="M75" s="508"/>
      <c r="N75" s="508"/>
      <c r="O75" s="508"/>
      <c r="P75" s="508"/>
      <c r="Q75" s="508"/>
      <c r="R75" s="508"/>
      <c r="S75" s="508"/>
      <c r="T75" s="508"/>
      <c r="U75" s="508"/>
      <c r="V75" s="508"/>
      <c r="W75" s="508"/>
      <c r="X75" s="706"/>
    </row>
    <row r="76" spans="1:24" s="540" customFormat="1" ht="24" customHeight="1" thickBot="1">
      <c r="A76" s="702">
        <v>68</v>
      </c>
      <c r="B76" s="293"/>
      <c r="C76" s="718"/>
      <c r="D76" s="719"/>
      <c r="E76" s="720"/>
      <c r="F76" s="721"/>
      <c r="G76" s="269"/>
      <c r="H76" s="269"/>
      <c r="I76" s="826">
        <f t="shared" si="2"/>
        <v>0</v>
      </c>
      <c r="J76" s="508"/>
      <c r="K76" s="508"/>
      <c r="M76" s="508"/>
      <c r="N76" s="508"/>
      <c r="O76" s="508"/>
      <c r="P76" s="508"/>
      <c r="Q76" s="508"/>
      <c r="R76" s="508"/>
      <c r="S76" s="508"/>
      <c r="T76" s="508"/>
      <c r="U76" s="508"/>
      <c r="V76" s="508"/>
      <c r="W76" s="508"/>
      <c r="X76" s="706"/>
    </row>
    <row r="77" spans="1:24" s="540" customFormat="1" ht="24" customHeight="1" thickBot="1">
      <c r="A77" s="702">
        <v>69</v>
      </c>
      <c r="B77" s="293"/>
      <c r="C77" s="718"/>
      <c r="D77" s="719"/>
      <c r="E77" s="720"/>
      <c r="F77" s="721"/>
      <c r="G77" s="269"/>
      <c r="H77" s="269"/>
      <c r="I77" s="826">
        <f t="shared" si="2"/>
        <v>0</v>
      </c>
      <c r="J77" s="508"/>
      <c r="K77" s="508"/>
      <c r="M77" s="508"/>
      <c r="N77" s="508"/>
      <c r="O77" s="508"/>
      <c r="P77" s="508"/>
      <c r="Q77" s="508"/>
      <c r="R77" s="508"/>
      <c r="S77" s="508"/>
      <c r="T77" s="508"/>
      <c r="U77" s="508"/>
      <c r="V77" s="508"/>
      <c r="W77" s="508"/>
      <c r="X77" s="706"/>
    </row>
    <row r="78" spans="1:24" s="540" customFormat="1" ht="24" customHeight="1" thickBot="1">
      <c r="A78" s="702">
        <v>70</v>
      </c>
      <c r="B78" s="293"/>
      <c r="C78" s="718"/>
      <c r="D78" s="719"/>
      <c r="E78" s="720"/>
      <c r="F78" s="721"/>
      <c r="G78" s="269"/>
      <c r="H78" s="269"/>
      <c r="I78" s="826">
        <f t="shared" si="2"/>
        <v>0</v>
      </c>
      <c r="J78" s="508"/>
      <c r="K78" s="508"/>
      <c r="M78" s="508"/>
      <c r="N78" s="508"/>
      <c r="O78" s="508"/>
      <c r="P78" s="508"/>
      <c r="Q78" s="508"/>
      <c r="R78" s="508"/>
      <c r="S78" s="508"/>
      <c r="T78" s="508"/>
      <c r="U78" s="508"/>
      <c r="V78" s="508"/>
      <c r="W78" s="508"/>
      <c r="X78" s="706"/>
    </row>
    <row r="79" spans="1:24" s="540" customFormat="1" ht="24" customHeight="1" thickBot="1">
      <c r="A79" s="702">
        <v>71</v>
      </c>
      <c r="B79" s="293"/>
      <c r="C79" s="718"/>
      <c r="D79" s="719"/>
      <c r="E79" s="720"/>
      <c r="F79" s="721"/>
      <c r="G79" s="269"/>
      <c r="H79" s="269"/>
      <c r="I79" s="826">
        <f t="shared" si="2"/>
        <v>0</v>
      </c>
      <c r="J79" s="508"/>
      <c r="K79" s="508"/>
      <c r="M79" s="508"/>
      <c r="N79" s="508"/>
      <c r="O79" s="508"/>
      <c r="P79" s="508"/>
      <c r="Q79" s="508"/>
      <c r="R79" s="508"/>
      <c r="S79" s="508"/>
      <c r="T79" s="508"/>
      <c r="U79" s="508"/>
      <c r="V79" s="508"/>
      <c r="W79" s="508"/>
      <c r="X79" s="706"/>
    </row>
    <row r="80" spans="1:24" s="540" customFormat="1" ht="24" customHeight="1" thickBot="1">
      <c r="A80" s="702">
        <v>72</v>
      </c>
      <c r="B80" s="293"/>
      <c r="C80" s="718"/>
      <c r="D80" s="719"/>
      <c r="E80" s="720"/>
      <c r="F80" s="721"/>
      <c r="G80" s="269"/>
      <c r="H80" s="269"/>
      <c r="I80" s="826">
        <f t="shared" si="2"/>
        <v>0</v>
      </c>
      <c r="J80" s="508"/>
      <c r="K80" s="508"/>
      <c r="M80" s="508"/>
      <c r="N80" s="508"/>
      <c r="O80" s="508"/>
      <c r="P80" s="508"/>
      <c r="Q80" s="508"/>
      <c r="R80" s="508"/>
      <c r="S80" s="508"/>
      <c r="T80" s="508"/>
      <c r="U80" s="508"/>
      <c r="V80" s="508"/>
      <c r="W80" s="508"/>
      <c r="X80" s="706"/>
    </row>
    <row r="81" spans="1:24" s="540" customFormat="1" ht="24" customHeight="1" thickBot="1">
      <c r="A81" s="702">
        <v>73</v>
      </c>
      <c r="B81" s="293"/>
      <c r="C81" s="718"/>
      <c r="D81" s="719"/>
      <c r="E81" s="720"/>
      <c r="F81" s="721"/>
      <c r="G81" s="269"/>
      <c r="H81" s="269"/>
      <c r="I81" s="826">
        <f t="shared" si="2"/>
        <v>0</v>
      </c>
      <c r="J81" s="508"/>
      <c r="K81" s="508"/>
      <c r="M81" s="508"/>
      <c r="N81" s="508"/>
      <c r="O81" s="508"/>
      <c r="P81" s="508"/>
      <c r="Q81" s="508"/>
      <c r="R81" s="508"/>
      <c r="S81" s="508"/>
      <c r="T81" s="508"/>
      <c r="U81" s="508"/>
      <c r="V81" s="508"/>
      <c r="W81" s="508"/>
      <c r="X81" s="706"/>
    </row>
    <row r="82" spans="1:24" s="540" customFormat="1" ht="24" customHeight="1" thickBot="1">
      <c r="A82" s="702">
        <v>74</v>
      </c>
      <c r="B82" s="293"/>
      <c r="C82" s="718"/>
      <c r="D82" s="719"/>
      <c r="E82" s="720"/>
      <c r="F82" s="721"/>
      <c r="G82" s="269"/>
      <c r="H82" s="269"/>
      <c r="I82" s="826">
        <f t="shared" si="2"/>
        <v>0</v>
      </c>
      <c r="J82" s="508"/>
      <c r="K82" s="508"/>
      <c r="M82" s="508"/>
      <c r="N82" s="508"/>
      <c r="O82" s="508"/>
      <c r="P82" s="508"/>
      <c r="Q82" s="508"/>
      <c r="R82" s="508"/>
      <c r="S82" s="508"/>
      <c r="T82" s="508"/>
      <c r="U82" s="508"/>
      <c r="V82" s="508"/>
      <c r="W82" s="508"/>
      <c r="X82" s="706"/>
    </row>
    <row r="83" spans="1:24" s="540" customFormat="1" ht="24" customHeight="1" thickBot="1">
      <c r="A83" s="702">
        <v>75</v>
      </c>
      <c r="B83" s="293"/>
      <c r="C83" s="718"/>
      <c r="D83" s="719"/>
      <c r="E83" s="720"/>
      <c r="F83" s="721"/>
      <c r="G83" s="269"/>
      <c r="H83" s="269"/>
      <c r="I83" s="826">
        <f t="shared" si="2"/>
        <v>0</v>
      </c>
      <c r="J83" s="508"/>
      <c r="K83" s="508"/>
      <c r="M83" s="508"/>
      <c r="N83" s="508"/>
      <c r="O83" s="508"/>
      <c r="P83" s="508"/>
      <c r="Q83" s="508"/>
      <c r="R83" s="508"/>
      <c r="S83" s="508"/>
      <c r="T83" s="508"/>
      <c r="U83" s="508"/>
      <c r="V83" s="508"/>
      <c r="W83" s="508"/>
      <c r="X83" s="706"/>
    </row>
    <row r="84" spans="1:24" s="540" customFormat="1" ht="24" customHeight="1" thickBot="1">
      <c r="A84" s="702">
        <v>76</v>
      </c>
      <c r="B84" s="293"/>
      <c r="C84" s="718"/>
      <c r="D84" s="719"/>
      <c r="E84" s="720"/>
      <c r="F84" s="721"/>
      <c r="G84" s="269"/>
      <c r="H84" s="269"/>
      <c r="I84" s="826">
        <f t="shared" si="2"/>
        <v>0</v>
      </c>
      <c r="J84" s="508"/>
      <c r="K84" s="508"/>
      <c r="M84" s="508"/>
      <c r="N84" s="508"/>
      <c r="O84" s="508"/>
      <c r="P84" s="508"/>
      <c r="Q84" s="508"/>
      <c r="R84" s="508"/>
      <c r="S84" s="508"/>
      <c r="T84" s="508"/>
      <c r="U84" s="508"/>
      <c r="V84" s="508"/>
      <c r="W84" s="508"/>
      <c r="X84" s="706"/>
    </row>
    <row r="85" spans="1:24" s="540" customFormat="1" ht="24" customHeight="1" thickBot="1">
      <c r="A85" s="702">
        <v>77</v>
      </c>
      <c r="B85" s="293"/>
      <c r="C85" s="718"/>
      <c r="D85" s="719"/>
      <c r="E85" s="720"/>
      <c r="F85" s="721"/>
      <c r="G85" s="269"/>
      <c r="H85" s="269"/>
      <c r="I85" s="826">
        <f t="shared" si="2"/>
        <v>0</v>
      </c>
      <c r="J85" s="508"/>
      <c r="K85" s="508"/>
      <c r="M85" s="508"/>
      <c r="N85" s="508"/>
      <c r="O85" s="508"/>
      <c r="P85" s="508"/>
      <c r="Q85" s="508"/>
      <c r="R85" s="508"/>
      <c r="S85" s="508"/>
      <c r="T85" s="508"/>
      <c r="U85" s="508"/>
      <c r="V85" s="508"/>
      <c r="W85" s="508"/>
      <c r="X85" s="706"/>
    </row>
    <row r="86" spans="1:24" s="540" customFormat="1" ht="24" customHeight="1" thickBot="1">
      <c r="A86" s="702">
        <v>78</v>
      </c>
      <c r="B86" s="293"/>
      <c r="C86" s="718"/>
      <c r="D86" s="719"/>
      <c r="E86" s="720"/>
      <c r="F86" s="721"/>
      <c r="G86" s="269"/>
      <c r="H86" s="269"/>
      <c r="I86" s="826">
        <f t="shared" si="2"/>
        <v>0</v>
      </c>
      <c r="J86" s="508"/>
      <c r="K86" s="508"/>
      <c r="M86" s="508"/>
      <c r="N86" s="508"/>
      <c r="O86" s="508"/>
      <c r="P86" s="508"/>
      <c r="Q86" s="508"/>
      <c r="R86" s="508"/>
      <c r="S86" s="508"/>
      <c r="T86" s="508"/>
      <c r="U86" s="508"/>
      <c r="V86" s="508"/>
      <c r="W86" s="508"/>
      <c r="X86" s="706"/>
    </row>
    <row r="87" spans="1:24" s="540" customFormat="1" ht="24" customHeight="1" thickBot="1">
      <c r="A87" s="702">
        <v>79</v>
      </c>
      <c r="B87" s="293"/>
      <c r="C87" s="718"/>
      <c r="D87" s="719"/>
      <c r="E87" s="720"/>
      <c r="F87" s="721"/>
      <c r="G87" s="269"/>
      <c r="H87" s="269"/>
      <c r="I87" s="826">
        <f t="shared" si="2"/>
        <v>0</v>
      </c>
      <c r="J87" s="508"/>
      <c r="K87" s="508"/>
      <c r="M87" s="508"/>
      <c r="N87" s="508"/>
      <c r="O87" s="508"/>
      <c r="P87" s="508"/>
      <c r="Q87" s="508"/>
      <c r="R87" s="508"/>
      <c r="S87" s="508"/>
      <c r="T87" s="508"/>
      <c r="U87" s="508"/>
      <c r="V87" s="508"/>
      <c r="W87" s="508"/>
      <c r="X87" s="706"/>
    </row>
    <row r="88" spans="1:24" s="540" customFormat="1" ht="24" customHeight="1" thickBot="1">
      <c r="A88" s="702">
        <v>80</v>
      </c>
      <c r="B88" s="293"/>
      <c r="C88" s="718"/>
      <c r="D88" s="719"/>
      <c r="E88" s="720"/>
      <c r="F88" s="721"/>
      <c r="G88" s="269"/>
      <c r="H88" s="269"/>
      <c r="I88" s="826">
        <f t="shared" si="2"/>
        <v>0</v>
      </c>
      <c r="J88" s="508"/>
      <c r="K88" s="508"/>
      <c r="M88" s="508"/>
      <c r="N88" s="508"/>
      <c r="O88" s="508"/>
      <c r="P88" s="508"/>
      <c r="Q88" s="508"/>
      <c r="R88" s="508"/>
      <c r="S88" s="508"/>
      <c r="T88" s="508"/>
      <c r="U88" s="508"/>
      <c r="V88" s="508"/>
      <c r="W88" s="508"/>
      <c r="X88" s="706"/>
    </row>
    <row r="89" spans="1:24" s="540" customFormat="1" ht="12" customHeight="1" thickBot="1">
      <c r="A89" s="702"/>
      <c r="B89" s="508"/>
      <c r="C89" s="508"/>
      <c r="D89" s="508"/>
      <c r="E89" s="508"/>
      <c r="F89" s="508"/>
      <c r="G89" s="508"/>
      <c r="H89" s="508"/>
      <c r="I89" s="709"/>
      <c r="J89" s="508"/>
      <c r="K89" s="508"/>
      <c r="M89" s="508"/>
      <c r="N89" s="508"/>
      <c r="O89" s="508"/>
      <c r="P89" s="508"/>
      <c r="Q89" s="508"/>
      <c r="R89" s="508"/>
      <c r="S89" s="508"/>
      <c r="T89" s="508"/>
      <c r="U89" s="508"/>
      <c r="V89" s="508"/>
      <c r="W89" s="508"/>
      <c r="X89" s="706"/>
    </row>
    <row r="90" spans="1:24" s="540" customFormat="1" ht="24" customHeight="1" thickBot="1">
      <c r="A90" s="702"/>
      <c r="B90" s="1189" t="s">
        <v>340</v>
      </c>
      <c r="C90" s="1189"/>
      <c r="D90" s="710">
        <v>294</v>
      </c>
      <c r="E90" s="538"/>
      <c r="F90" s="827">
        <f>SUM(I9:I88)</f>
        <v>0</v>
      </c>
      <c r="G90" s="508"/>
      <c r="H90" s="508"/>
      <c r="I90" s="709"/>
      <c r="J90" s="508"/>
      <c r="K90" s="508"/>
      <c r="M90" s="508"/>
      <c r="N90" s="508"/>
      <c r="O90" s="508"/>
      <c r="P90" s="508"/>
      <c r="Q90" s="508"/>
      <c r="R90" s="508"/>
      <c r="S90" s="508"/>
      <c r="T90" s="508"/>
      <c r="U90" s="508"/>
      <c r="V90" s="508"/>
      <c r="W90" s="508"/>
      <c r="X90" s="706"/>
    </row>
    <row r="91" spans="1:24" s="540" customFormat="1" ht="18.75" customHeight="1">
      <c r="A91" s="702"/>
      <c r="B91" s="508"/>
      <c r="C91" s="508"/>
      <c r="D91" s="508"/>
      <c r="E91" s="508"/>
      <c r="F91" s="508"/>
      <c r="G91" s="508"/>
      <c r="H91" s="508"/>
      <c r="I91" s="709"/>
      <c r="J91" s="508"/>
      <c r="K91" s="508"/>
      <c r="X91" s="706"/>
    </row>
    <row r="92" spans="1:23" ht="24" customHeight="1">
      <c r="A92" s="711" t="s">
        <v>550</v>
      </c>
      <c r="B92" s="712"/>
      <c r="C92" s="712"/>
      <c r="D92" s="712"/>
      <c r="E92" s="712"/>
      <c r="F92" s="712"/>
      <c r="G92" s="712"/>
      <c r="H92" s="712"/>
      <c r="I92" s="713"/>
      <c r="J92" s="534"/>
      <c r="L92" s="534"/>
      <c r="M92" s="534"/>
      <c r="N92" s="534"/>
      <c r="O92" s="534"/>
      <c r="P92" s="534"/>
      <c r="Q92" s="534"/>
      <c r="R92" s="534"/>
      <c r="S92" s="534"/>
      <c r="T92" s="534"/>
      <c r="U92" s="534"/>
      <c r="V92" s="534"/>
      <c r="W92" s="534"/>
    </row>
    <row r="93" spans="1:23" ht="24" customHeight="1">
      <c r="A93" s="711" t="s">
        <v>29</v>
      </c>
      <c r="B93" s="712"/>
      <c r="C93" s="712"/>
      <c r="D93" s="712"/>
      <c r="E93" s="712"/>
      <c r="F93" s="712"/>
      <c r="G93" s="712"/>
      <c r="H93" s="712"/>
      <c r="I93" s="714"/>
      <c r="J93" s="534"/>
      <c r="L93" s="534"/>
      <c r="M93" s="534"/>
      <c r="N93" s="534"/>
      <c r="O93" s="534"/>
      <c r="P93" s="534"/>
      <c r="Q93" s="534"/>
      <c r="R93" s="534"/>
      <c r="S93" s="534"/>
      <c r="T93" s="534"/>
      <c r="U93" s="534"/>
      <c r="V93" s="534"/>
      <c r="W93" s="534"/>
    </row>
    <row r="94" spans="1:24" s="715" customFormat="1" ht="40.5" customHeight="1" thickBot="1">
      <c r="A94" s="780" t="s">
        <v>30</v>
      </c>
      <c r="B94" s="781"/>
      <c r="C94" s="781"/>
      <c r="D94" s="781"/>
      <c r="E94" s="781"/>
      <c r="F94" s="781"/>
      <c r="G94" s="781"/>
      <c r="H94" s="781"/>
      <c r="I94" s="782"/>
      <c r="J94" s="712"/>
      <c r="K94" s="712"/>
      <c r="X94" s="716"/>
    </row>
    <row r="95" ht="0.75" customHeight="1" thickTop="1"/>
    <row r="96" ht="12.75" customHeight="1" hidden="1"/>
    <row r="97" ht="12.75" customHeight="1" hidden="1"/>
    <row r="98" ht="12.75" customHeight="1" hidden="1"/>
    <row r="99" ht="12.75" customHeight="1" hidden="1"/>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ht="12.75" customHeight="1" hidden="1"/>
    <row r="139" ht="0" customHeight="1" hidden="1"/>
    <row r="140" ht="0" customHeight="1" hidden="1"/>
    <row r="141" ht="0" customHeight="1" hidden="1"/>
    <row r="142" ht="0" customHeight="1" hidden="1"/>
    <row r="143" ht="0" customHeight="1" hidden="1"/>
    <row r="144" ht="0" customHeight="1" hidden="1"/>
    <row r="145" ht="0" customHeight="1" hidden="1"/>
    <row r="146" ht="0" customHeight="1" hidden="1"/>
    <row r="147" ht="0" customHeight="1" hidden="1"/>
    <row r="148" ht="0" customHeight="1" hidden="1"/>
  </sheetData>
  <sheetProtection/>
  <mergeCells count="2">
    <mergeCell ref="B90:C90"/>
    <mergeCell ref="C7:E7"/>
  </mergeCells>
  <printOptions horizontalCentered="1" verticalCentered="1"/>
  <pageMargins left="0" right="0" top="0" bottom="0.3937007874015748" header="0" footer="0"/>
  <pageSetup horizontalDpi="355" verticalDpi="355" orientation="landscape" paperSize="9" scale="65" r:id="rId1"/>
  <headerFooter alignWithMargins="0">
    <oddFooter>&amp;CΣελ. &amp;P  από &amp;N / &amp;A</oddFooter>
  </headerFooter>
</worksheet>
</file>

<file path=xl/worksheets/sheet14.xml><?xml version="1.0" encoding="utf-8"?>
<worksheet xmlns="http://schemas.openxmlformats.org/spreadsheetml/2006/main" xmlns:r="http://schemas.openxmlformats.org/officeDocument/2006/relationships">
  <sheetPr codeName="Φύλλο16"/>
  <dimension ref="A1:S30"/>
  <sheetViews>
    <sheetView zoomScale="60" zoomScaleNormal="60" zoomScalePageLayoutView="0" workbookViewId="0" topLeftCell="A1">
      <selection activeCell="G52" sqref="G52"/>
    </sheetView>
  </sheetViews>
  <sheetFormatPr defaultColWidth="0" defaultRowHeight="12.75" zeroHeight="1"/>
  <cols>
    <col min="1" max="1" width="4.8515625" style="219" customWidth="1"/>
    <col min="2" max="2" width="18.8515625" style="91" customWidth="1"/>
    <col min="3" max="3" width="18.7109375" style="91" customWidth="1"/>
    <col min="4" max="4" width="11.8515625" style="91" customWidth="1"/>
    <col min="5" max="5" width="20.140625" style="91" customWidth="1"/>
    <col min="6" max="6" width="11.8515625" style="91" customWidth="1"/>
    <col min="7" max="9" width="20.28125" style="91" customWidth="1"/>
    <col min="10" max="11" width="11.00390625" style="91" customWidth="1"/>
    <col min="12" max="12" width="13.28125" style="91" customWidth="1"/>
    <col min="13" max="13" width="0.2890625" style="91" customWidth="1"/>
    <col min="14" max="15" width="6.57421875" style="91" hidden="1" customWidth="1"/>
    <col min="16" max="16" width="3.7109375" style="91" hidden="1" customWidth="1"/>
    <col min="17" max="17" width="4.140625" style="91" hidden="1" customWidth="1"/>
    <col min="18" max="18" width="4.421875" style="91" hidden="1" customWidth="1"/>
    <col min="19" max="43" width="3.7109375" style="91" hidden="1" customWidth="1"/>
    <col min="44" max="16384" width="9.140625" style="91" hidden="1" customWidth="1"/>
  </cols>
  <sheetData>
    <row r="1" spans="1:12" ht="15.75" thickTop="1">
      <c r="A1" s="88"/>
      <c r="B1" s="89"/>
      <c r="C1" s="89"/>
      <c r="D1" s="89"/>
      <c r="E1" s="89"/>
      <c r="F1" s="89"/>
      <c r="G1" s="89"/>
      <c r="H1" s="89"/>
      <c r="I1" s="89"/>
      <c r="J1" s="89"/>
      <c r="K1" s="89"/>
      <c r="L1" s="90"/>
    </row>
    <row r="2" spans="1:12" s="71" customFormat="1" ht="24" customHeight="1">
      <c r="A2" s="1191" t="s">
        <v>455</v>
      </c>
      <c r="B2" s="1192"/>
      <c r="C2" s="1192"/>
      <c r="D2" s="1192"/>
      <c r="E2" s="1192"/>
      <c r="F2" s="1192"/>
      <c r="G2" s="1192"/>
      <c r="H2" s="1192"/>
      <c r="I2" s="1192"/>
      <c r="J2" s="1192"/>
      <c r="K2" s="1192"/>
      <c r="L2" s="1193"/>
    </row>
    <row r="3" spans="1:12" ht="18" customHeight="1" thickBot="1">
      <c r="A3" s="92"/>
      <c r="B3" s="93"/>
      <c r="C3" s="93"/>
      <c r="D3" s="93"/>
      <c r="E3" s="93"/>
      <c r="F3" s="93"/>
      <c r="G3" s="93"/>
      <c r="H3" s="93"/>
      <c r="I3" s="93"/>
      <c r="J3" s="93"/>
      <c r="K3" s="93"/>
      <c r="L3" s="94"/>
    </row>
    <row r="4" spans="1:19" ht="24" customHeight="1">
      <c r="A4" s="1215" t="s">
        <v>330</v>
      </c>
      <c r="B4" s="1203" t="s">
        <v>391</v>
      </c>
      <c r="C4" s="1204"/>
      <c r="D4" s="1204"/>
      <c r="E4" s="1204"/>
      <c r="F4" s="1205"/>
      <c r="G4" s="1209" t="s">
        <v>381</v>
      </c>
      <c r="H4" s="1210"/>
      <c r="I4" s="1211"/>
      <c r="J4" s="1194" t="s">
        <v>383</v>
      </c>
      <c r="K4" s="1197" t="s">
        <v>384</v>
      </c>
      <c r="L4" s="1200" t="s">
        <v>390</v>
      </c>
      <c r="S4" s="54"/>
    </row>
    <row r="5" spans="1:19" ht="15.75" customHeight="1" thickBot="1">
      <c r="A5" s="1216"/>
      <c r="B5" s="1206"/>
      <c r="C5" s="1207"/>
      <c r="D5" s="1207"/>
      <c r="E5" s="1207"/>
      <c r="F5" s="1208"/>
      <c r="G5" s="1212"/>
      <c r="H5" s="1213"/>
      <c r="I5" s="1214"/>
      <c r="J5" s="1195"/>
      <c r="K5" s="1198"/>
      <c r="L5" s="1201"/>
      <c r="S5" s="54"/>
    </row>
    <row r="6" spans="1:12" ht="51" customHeight="1" thickBot="1">
      <c r="A6" s="250"/>
      <c r="B6" s="249" t="s">
        <v>291</v>
      </c>
      <c r="C6" s="249" t="s">
        <v>378</v>
      </c>
      <c r="D6" s="248" t="s">
        <v>379</v>
      </c>
      <c r="E6" s="248" t="s">
        <v>380</v>
      </c>
      <c r="F6" s="244" t="s">
        <v>389</v>
      </c>
      <c r="G6" s="244" t="s">
        <v>382</v>
      </c>
      <c r="H6" s="244" t="s">
        <v>382</v>
      </c>
      <c r="I6" s="244" t="s">
        <v>382</v>
      </c>
      <c r="J6" s="1196"/>
      <c r="K6" s="1199"/>
      <c r="L6" s="1202"/>
    </row>
    <row r="7" spans="1:12" ht="24" customHeight="1" thickBot="1">
      <c r="A7" s="218">
        <v>1</v>
      </c>
      <c r="B7" s="207"/>
      <c r="C7" s="207"/>
      <c r="D7" s="246"/>
      <c r="E7" s="207"/>
      <c r="F7" s="241"/>
      <c r="G7" s="241"/>
      <c r="H7" s="241"/>
      <c r="I7" s="241"/>
      <c r="J7" s="207"/>
      <c r="K7" s="207"/>
      <c r="L7" s="245"/>
    </row>
    <row r="8" spans="1:12" ht="24" customHeight="1" thickBot="1">
      <c r="A8" s="218">
        <v>2</v>
      </c>
      <c r="B8" s="207"/>
      <c r="C8" s="207"/>
      <c r="D8" s="246"/>
      <c r="E8" s="207"/>
      <c r="F8" s="241"/>
      <c r="G8" s="241"/>
      <c r="H8" s="241"/>
      <c r="I8" s="241"/>
      <c r="J8" s="207"/>
      <c r="K8" s="207"/>
      <c r="L8" s="245"/>
    </row>
    <row r="9" spans="1:12" ht="24" customHeight="1" thickBot="1">
      <c r="A9" s="218">
        <v>3</v>
      </c>
      <c r="B9" s="207"/>
      <c r="C9" s="207"/>
      <c r="D9" s="246"/>
      <c r="E9" s="207"/>
      <c r="F9" s="241"/>
      <c r="G9" s="241"/>
      <c r="H9" s="241"/>
      <c r="I9" s="241"/>
      <c r="J9" s="207"/>
      <c r="K9" s="207"/>
      <c r="L9" s="245"/>
    </row>
    <row r="10" spans="1:12" ht="24" customHeight="1" thickBot="1">
      <c r="A10" s="218">
        <v>4</v>
      </c>
      <c r="B10" s="207"/>
      <c r="C10" s="207"/>
      <c r="D10" s="246"/>
      <c r="E10" s="207"/>
      <c r="F10" s="241"/>
      <c r="G10" s="241"/>
      <c r="H10" s="241"/>
      <c r="I10" s="241"/>
      <c r="J10" s="207"/>
      <c r="K10" s="207"/>
      <c r="L10" s="245"/>
    </row>
    <row r="11" spans="1:12" ht="24" customHeight="1" thickBot="1">
      <c r="A11" s="218"/>
      <c r="B11" s="207"/>
      <c r="C11" s="207"/>
      <c r="D11" s="246"/>
      <c r="E11" s="207"/>
      <c r="F11" s="241"/>
      <c r="G11" s="241"/>
      <c r="H11" s="241"/>
      <c r="I11" s="241"/>
      <c r="J11" s="207"/>
      <c r="K11" s="207"/>
      <c r="L11" s="245"/>
    </row>
    <row r="12" spans="1:12" ht="24" customHeight="1" thickBot="1">
      <c r="A12" s="218">
        <v>5</v>
      </c>
      <c r="B12" s="207"/>
      <c r="C12" s="207"/>
      <c r="D12" s="246"/>
      <c r="E12" s="207"/>
      <c r="F12" s="241"/>
      <c r="G12" s="241"/>
      <c r="H12" s="241"/>
      <c r="I12" s="241"/>
      <c r="J12" s="207"/>
      <c r="K12" s="207"/>
      <c r="L12" s="245"/>
    </row>
    <row r="13" spans="1:12" ht="24" customHeight="1" thickBot="1">
      <c r="A13" s="218">
        <v>6</v>
      </c>
      <c r="B13" s="207"/>
      <c r="C13" s="207"/>
      <c r="D13" s="246"/>
      <c r="E13" s="207"/>
      <c r="F13" s="241"/>
      <c r="G13" s="241"/>
      <c r="H13" s="241"/>
      <c r="I13" s="241"/>
      <c r="J13" s="207"/>
      <c r="K13" s="207"/>
      <c r="L13" s="245"/>
    </row>
    <row r="14" spans="1:12" ht="24" customHeight="1" thickBot="1">
      <c r="A14" s="218">
        <v>7</v>
      </c>
      <c r="B14" s="207"/>
      <c r="C14" s="207"/>
      <c r="D14" s="246"/>
      <c r="E14" s="207"/>
      <c r="F14" s="241"/>
      <c r="G14" s="241"/>
      <c r="H14" s="241"/>
      <c r="I14" s="241"/>
      <c r="J14" s="207"/>
      <c r="K14" s="207"/>
      <c r="L14" s="245"/>
    </row>
    <row r="15" spans="1:12" ht="24" customHeight="1" thickBot="1">
      <c r="A15" s="218">
        <v>8</v>
      </c>
      <c r="B15" s="207"/>
      <c r="C15" s="207"/>
      <c r="D15" s="246"/>
      <c r="E15" s="207"/>
      <c r="F15" s="241"/>
      <c r="G15" s="241"/>
      <c r="H15" s="241"/>
      <c r="I15" s="241"/>
      <c r="J15" s="207"/>
      <c r="K15" s="207"/>
      <c r="L15" s="245"/>
    </row>
    <row r="16" spans="1:12" ht="24" customHeight="1" thickBot="1">
      <c r="A16" s="218">
        <v>9</v>
      </c>
      <c r="B16" s="207"/>
      <c r="C16" s="207"/>
      <c r="D16" s="246"/>
      <c r="E16" s="207"/>
      <c r="F16" s="241"/>
      <c r="G16" s="241"/>
      <c r="H16" s="241"/>
      <c r="I16" s="241"/>
      <c r="J16" s="207"/>
      <c r="K16" s="207"/>
      <c r="L16" s="245"/>
    </row>
    <row r="17" spans="1:12" ht="24" customHeight="1" thickBot="1">
      <c r="A17" s="218">
        <v>10</v>
      </c>
      <c r="B17" s="207"/>
      <c r="C17" s="207"/>
      <c r="D17" s="246"/>
      <c r="E17" s="207"/>
      <c r="F17" s="241"/>
      <c r="G17" s="241"/>
      <c r="H17" s="241"/>
      <c r="I17" s="241"/>
      <c r="J17" s="207"/>
      <c r="K17" s="207"/>
      <c r="L17" s="245"/>
    </row>
    <row r="18" spans="1:12" ht="24" customHeight="1" thickBot="1">
      <c r="A18" s="218">
        <v>11</v>
      </c>
      <c r="B18" s="207"/>
      <c r="C18" s="207"/>
      <c r="D18" s="246"/>
      <c r="E18" s="207"/>
      <c r="F18" s="241"/>
      <c r="G18" s="241"/>
      <c r="H18" s="241"/>
      <c r="I18" s="241"/>
      <c r="J18" s="207"/>
      <c r="K18" s="207"/>
      <c r="L18" s="245"/>
    </row>
    <row r="19" spans="1:12" ht="24" customHeight="1" thickBot="1">
      <c r="A19" s="218">
        <v>12</v>
      </c>
      <c r="B19" s="207"/>
      <c r="C19" s="207"/>
      <c r="D19" s="246"/>
      <c r="E19" s="207"/>
      <c r="F19" s="241"/>
      <c r="G19" s="241"/>
      <c r="H19" s="241"/>
      <c r="I19" s="241"/>
      <c r="J19" s="207"/>
      <c r="K19" s="207"/>
      <c r="L19" s="245"/>
    </row>
    <row r="20" spans="1:12" ht="24" customHeight="1" thickBot="1">
      <c r="A20" s="218">
        <v>13</v>
      </c>
      <c r="B20" s="207"/>
      <c r="C20" s="207"/>
      <c r="D20" s="246"/>
      <c r="E20" s="207"/>
      <c r="F20" s="241"/>
      <c r="G20" s="241"/>
      <c r="H20" s="241"/>
      <c r="I20" s="241"/>
      <c r="J20" s="207"/>
      <c r="K20" s="207"/>
      <c r="L20" s="245"/>
    </row>
    <row r="21" spans="1:12" ht="24" customHeight="1" thickBot="1">
      <c r="A21" s="218">
        <v>14</v>
      </c>
      <c r="B21" s="207"/>
      <c r="C21" s="207"/>
      <c r="D21" s="246"/>
      <c r="E21" s="207"/>
      <c r="F21" s="241"/>
      <c r="G21" s="241"/>
      <c r="H21" s="241"/>
      <c r="I21" s="241"/>
      <c r="J21" s="207"/>
      <c r="K21" s="207"/>
      <c r="L21" s="245"/>
    </row>
    <row r="22" spans="1:12" ht="24" customHeight="1" thickBot="1">
      <c r="A22" s="218">
        <v>15</v>
      </c>
      <c r="B22" s="207"/>
      <c r="C22" s="207"/>
      <c r="D22" s="246"/>
      <c r="E22" s="207"/>
      <c r="F22" s="241"/>
      <c r="G22" s="241"/>
      <c r="H22" s="241"/>
      <c r="I22" s="241"/>
      <c r="J22" s="207"/>
      <c r="K22" s="207"/>
      <c r="L22" s="245"/>
    </row>
    <row r="23" spans="1:12" ht="24" customHeight="1" thickBot="1">
      <c r="A23" s="218">
        <v>16</v>
      </c>
      <c r="B23" s="207"/>
      <c r="C23" s="207"/>
      <c r="D23" s="246"/>
      <c r="E23" s="207"/>
      <c r="F23" s="241"/>
      <c r="G23" s="241"/>
      <c r="H23" s="241"/>
      <c r="I23" s="241"/>
      <c r="J23" s="207"/>
      <c r="K23" s="207"/>
      <c r="L23" s="245"/>
    </row>
    <row r="24" spans="1:12" ht="24" customHeight="1" thickBot="1">
      <c r="A24" s="218">
        <v>17</v>
      </c>
      <c r="B24" s="207"/>
      <c r="C24" s="207"/>
      <c r="D24" s="246"/>
      <c r="E24" s="207"/>
      <c r="F24" s="241"/>
      <c r="G24" s="241"/>
      <c r="H24" s="241"/>
      <c r="I24" s="241"/>
      <c r="J24" s="207"/>
      <c r="K24" s="207"/>
      <c r="L24" s="245"/>
    </row>
    <row r="25" spans="1:12" ht="24" customHeight="1" thickBot="1">
      <c r="A25" s="218">
        <v>18</v>
      </c>
      <c r="B25" s="207"/>
      <c r="C25" s="207"/>
      <c r="D25" s="246"/>
      <c r="E25" s="207"/>
      <c r="F25" s="241"/>
      <c r="G25" s="241"/>
      <c r="H25" s="241"/>
      <c r="I25" s="241"/>
      <c r="J25" s="207"/>
      <c r="K25" s="207"/>
      <c r="L25" s="245"/>
    </row>
    <row r="26" spans="1:12" ht="24" customHeight="1" thickBot="1">
      <c r="A26" s="218">
        <v>19</v>
      </c>
      <c r="B26" s="207"/>
      <c r="C26" s="207"/>
      <c r="D26" s="246"/>
      <c r="E26" s="207"/>
      <c r="F26" s="241"/>
      <c r="G26" s="241"/>
      <c r="H26" s="241"/>
      <c r="I26" s="241"/>
      <c r="J26" s="207"/>
      <c r="K26" s="207"/>
      <c r="L26" s="245"/>
    </row>
    <row r="27" spans="1:12" ht="24" customHeight="1" thickBot="1">
      <c r="A27" s="218">
        <v>20</v>
      </c>
      <c r="B27" s="207"/>
      <c r="C27" s="207"/>
      <c r="D27" s="246"/>
      <c r="E27" s="207"/>
      <c r="F27" s="241"/>
      <c r="G27" s="241"/>
      <c r="H27" s="241"/>
      <c r="I27" s="241"/>
      <c r="J27" s="207"/>
      <c r="K27" s="207"/>
      <c r="L27" s="245"/>
    </row>
    <row r="28" spans="1:12" ht="24" customHeight="1" thickBot="1">
      <c r="A28" s="218">
        <v>21</v>
      </c>
      <c r="B28" s="207"/>
      <c r="C28" s="207"/>
      <c r="D28" s="246"/>
      <c r="E28" s="207"/>
      <c r="F28" s="241"/>
      <c r="G28" s="241"/>
      <c r="H28" s="241"/>
      <c r="I28" s="241"/>
      <c r="J28" s="207"/>
      <c r="K28" s="207"/>
      <c r="L28" s="245"/>
    </row>
    <row r="29" spans="1:12" ht="24" customHeight="1" thickBot="1">
      <c r="A29" s="289">
        <v>22</v>
      </c>
      <c r="B29" s="208"/>
      <c r="C29" s="208"/>
      <c r="D29" s="247"/>
      <c r="E29" s="208"/>
      <c r="F29" s="242"/>
      <c r="G29" s="242"/>
      <c r="H29" s="242"/>
      <c r="I29" s="242"/>
      <c r="J29" s="208"/>
      <c r="K29" s="208"/>
      <c r="L29" s="243"/>
    </row>
    <row r="30" ht="0.75" customHeight="1" thickTop="1">
      <c r="D30" s="95"/>
    </row>
    <row r="31" ht="24" customHeight="1" hidden="1"/>
    <row r="32" ht="24" customHeight="1" hidden="1"/>
    <row r="33" ht="24" customHeight="1" hidden="1"/>
    <row r="34" ht="24" customHeight="1" hidden="1"/>
    <row r="35" ht="24" customHeight="1" hidden="1"/>
    <row r="36" ht="24" customHeight="1" hidden="1"/>
    <row r="37" ht="24" customHeight="1" hidden="1"/>
    <row r="38" ht="24" customHeight="1" hidden="1"/>
    <row r="39" ht="24" customHeight="1" hidden="1"/>
    <row r="40" ht="24" customHeight="1" hidden="1"/>
    <row r="41" ht="24" customHeight="1" hidden="1"/>
    <row r="42" ht="24" customHeight="1" hidden="1"/>
    <row r="43" ht="24" customHeight="1" hidden="1"/>
    <row r="44" ht="24" customHeight="1" hidden="1"/>
    <row r="45" ht="24" customHeight="1" hidden="1"/>
    <row r="46" ht="24" customHeight="1" hidden="1"/>
    <row r="47" ht="24" customHeight="1" hidden="1"/>
    <row r="48" ht="24" customHeight="1" hidden="1"/>
    <row r="49" ht="24" customHeight="1" hidden="1"/>
    <row r="50" ht="24" customHeight="1" hidden="1"/>
    <row r="51" ht="24" customHeight="1" hidden="1"/>
    <row r="52" ht="24" customHeight="1" hidden="1"/>
    <row r="53" ht="15" hidden="1"/>
  </sheetData>
  <sheetProtection/>
  <mergeCells count="7">
    <mergeCell ref="A2:L2"/>
    <mergeCell ref="J4:J6"/>
    <mergeCell ref="K4:K6"/>
    <mergeCell ref="L4:L6"/>
    <mergeCell ref="B4:F5"/>
    <mergeCell ref="G4:I5"/>
    <mergeCell ref="A4:A5"/>
  </mergeCells>
  <printOptions horizontalCentered="1" verticalCentered="1"/>
  <pageMargins left="0" right="0" top="0" bottom="0.3937007874015748" header="0" footer="0"/>
  <pageSetup horizontalDpi="355" verticalDpi="355" orientation="landscape" paperSize="9" scale="79" r:id="rId1"/>
  <headerFooter alignWithMargins="0">
    <oddFooter>&amp;CΣελ. &amp;P  από &amp;N / &amp;A</oddFooter>
  </headerFooter>
  <colBreaks count="1" manualBreakCount="1">
    <brk id="12" max="28" man="1"/>
  </colBreaks>
</worksheet>
</file>

<file path=xl/worksheets/sheet15.xml><?xml version="1.0" encoding="utf-8"?>
<worksheet xmlns="http://schemas.openxmlformats.org/spreadsheetml/2006/main" xmlns:r="http://schemas.openxmlformats.org/officeDocument/2006/relationships">
  <sheetPr codeName="Φύλλο17"/>
  <dimension ref="A1:Q33"/>
  <sheetViews>
    <sheetView zoomScale="60" zoomScaleNormal="60" zoomScalePageLayoutView="0" workbookViewId="0" topLeftCell="A1">
      <selection activeCell="G52" sqref="G52"/>
    </sheetView>
  </sheetViews>
  <sheetFormatPr defaultColWidth="0" defaultRowHeight="12.75" zeroHeight="1"/>
  <cols>
    <col min="1" max="1" width="4.140625" style="91" customWidth="1"/>
    <col min="2" max="2" width="19.8515625" style="91" customWidth="1"/>
    <col min="3" max="3" width="18.28125" style="91" customWidth="1"/>
    <col min="4" max="4" width="9.8515625" style="91" customWidth="1"/>
    <col min="5" max="5" width="16.00390625" style="91" customWidth="1"/>
    <col min="6" max="6" width="10.421875" style="91" customWidth="1"/>
    <col min="7" max="9" width="19.140625" style="91" customWidth="1"/>
    <col min="10" max="10" width="8.8515625" style="91" customWidth="1"/>
    <col min="11" max="11" width="8.00390625" style="91" customWidth="1"/>
    <col min="12" max="12" width="5.421875" style="91" customWidth="1"/>
    <col min="13" max="13" width="10.57421875" style="91" customWidth="1"/>
    <col min="14" max="14" width="10.8515625" style="91" customWidth="1"/>
    <col min="15" max="15" width="10.140625" style="91" customWidth="1"/>
    <col min="16" max="16" width="11.57421875" style="91" customWidth="1"/>
    <col min="17" max="17" width="9.00390625" style="91" customWidth="1"/>
    <col min="18" max="18" width="0.13671875" style="91" customWidth="1"/>
    <col min="19" max="42" width="3.7109375" style="91" hidden="1" customWidth="1"/>
    <col min="43" max="16384" width="9.140625" style="91" hidden="1" customWidth="1"/>
  </cols>
  <sheetData>
    <row r="1" spans="1:17" ht="15.75" thickTop="1">
      <c r="A1" s="88"/>
      <c r="B1" s="89"/>
      <c r="C1" s="89"/>
      <c r="D1" s="89"/>
      <c r="E1" s="89"/>
      <c r="F1" s="89"/>
      <c r="G1" s="89"/>
      <c r="H1" s="89"/>
      <c r="I1" s="89"/>
      <c r="J1" s="89"/>
      <c r="K1" s="89"/>
      <c r="L1" s="89"/>
      <c r="M1" s="89"/>
      <c r="N1" s="89"/>
      <c r="O1" s="89"/>
      <c r="P1" s="89"/>
      <c r="Q1" s="90"/>
    </row>
    <row r="2" spans="1:17" s="71" customFormat="1" ht="24" customHeight="1">
      <c r="A2" s="1191" t="s">
        <v>459</v>
      </c>
      <c r="B2" s="1192"/>
      <c r="C2" s="1192"/>
      <c r="D2" s="1192"/>
      <c r="E2" s="1192"/>
      <c r="F2" s="1192"/>
      <c r="G2" s="1192"/>
      <c r="H2" s="1192"/>
      <c r="I2" s="1192"/>
      <c r="J2" s="1192"/>
      <c r="K2" s="1192"/>
      <c r="L2" s="1192"/>
      <c r="M2" s="1192"/>
      <c r="N2" s="1192"/>
      <c r="O2" s="1192"/>
      <c r="P2" s="1192"/>
      <c r="Q2" s="1193"/>
    </row>
    <row r="3" spans="1:17" ht="34.5" customHeight="1" thickBot="1">
      <c r="A3" s="92"/>
      <c r="B3" s="93"/>
      <c r="C3" s="93"/>
      <c r="D3" s="93"/>
      <c r="E3" s="93"/>
      <c r="F3" s="93"/>
      <c r="G3" s="93"/>
      <c r="H3" s="93"/>
      <c r="I3" s="93"/>
      <c r="J3" s="93"/>
      <c r="K3" s="93"/>
      <c r="L3" s="93"/>
      <c r="M3" s="93"/>
      <c r="N3" s="93"/>
      <c r="O3" s="93"/>
      <c r="P3" s="93"/>
      <c r="Q3" s="94"/>
    </row>
    <row r="4" spans="1:17" ht="24" customHeight="1">
      <c r="A4" s="1229" t="s">
        <v>330</v>
      </c>
      <c r="B4" s="1203" t="s">
        <v>448</v>
      </c>
      <c r="C4" s="1204"/>
      <c r="D4" s="1204"/>
      <c r="E4" s="1204"/>
      <c r="F4" s="1205"/>
      <c r="G4" s="1209" t="s">
        <v>381</v>
      </c>
      <c r="H4" s="1210"/>
      <c r="I4" s="1211"/>
      <c r="J4" s="1220" t="s">
        <v>383</v>
      </c>
      <c r="K4" s="1223" t="s">
        <v>384</v>
      </c>
      <c r="L4" s="1226" t="s">
        <v>385</v>
      </c>
      <c r="M4" s="1209" t="s">
        <v>447</v>
      </c>
      <c r="N4" s="1210"/>
      <c r="O4" s="1210"/>
      <c r="P4" s="1211"/>
      <c r="Q4" s="1217" t="s">
        <v>388</v>
      </c>
    </row>
    <row r="5" spans="1:17" ht="15.75" customHeight="1" thickBot="1">
      <c r="A5" s="1230"/>
      <c r="B5" s="1206"/>
      <c r="C5" s="1207"/>
      <c r="D5" s="1207"/>
      <c r="E5" s="1207"/>
      <c r="F5" s="1208"/>
      <c r="G5" s="1212"/>
      <c r="H5" s="1213"/>
      <c r="I5" s="1214"/>
      <c r="J5" s="1221"/>
      <c r="K5" s="1224"/>
      <c r="L5" s="1227"/>
      <c r="M5" s="1212"/>
      <c r="N5" s="1213"/>
      <c r="O5" s="1213"/>
      <c r="P5" s="1214"/>
      <c r="Q5" s="1218"/>
    </row>
    <row r="6" spans="1:17" ht="51.75" customHeight="1" thickBot="1">
      <c r="A6" s="251"/>
      <c r="B6" s="249" t="s">
        <v>291</v>
      </c>
      <c r="C6" s="249" t="s">
        <v>378</v>
      </c>
      <c r="D6" s="249" t="s">
        <v>456</v>
      </c>
      <c r="E6" s="249" t="s">
        <v>380</v>
      </c>
      <c r="F6" s="252" t="s">
        <v>389</v>
      </c>
      <c r="G6" s="244" t="s">
        <v>382</v>
      </c>
      <c r="H6" s="244" t="s">
        <v>382</v>
      </c>
      <c r="I6" s="244" t="s">
        <v>382</v>
      </c>
      <c r="J6" s="1222"/>
      <c r="K6" s="1225"/>
      <c r="L6" s="1228"/>
      <c r="M6" s="249" t="s">
        <v>386</v>
      </c>
      <c r="N6" s="249" t="s">
        <v>387</v>
      </c>
      <c r="O6" s="249" t="s">
        <v>457</v>
      </c>
      <c r="P6" s="249" t="s">
        <v>458</v>
      </c>
      <c r="Q6" s="1219"/>
    </row>
    <row r="7" spans="1:17" ht="27" customHeight="1" thickBot="1">
      <c r="A7" s="218">
        <v>1</v>
      </c>
      <c r="B7" s="207"/>
      <c r="C7" s="207"/>
      <c r="D7" s="207"/>
      <c r="E7" s="207"/>
      <c r="F7" s="207"/>
      <c r="G7" s="207"/>
      <c r="H7" s="207"/>
      <c r="I7" s="207"/>
      <c r="J7" s="207"/>
      <c r="K7" s="207"/>
      <c r="L7" s="207"/>
      <c r="M7" s="207"/>
      <c r="N7" s="207"/>
      <c r="O7" s="207"/>
      <c r="P7" s="207"/>
      <c r="Q7" s="254"/>
    </row>
    <row r="8" spans="1:17" ht="27" customHeight="1" thickBot="1">
      <c r="A8" s="218">
        <v>2</v>
      </c>
      <c r="B8" s="207"/>
      <c r="C8" s="207"/>
      <c r="D8" s="207"/>
      <c r="E8" s="207"/>
      <c r="F8" s="207"/>
      <c r="G8" s="207"/>
      <c r="H8" s="207"/>
      <c r="I8" s="207"/>
      <c r="J8" s="207"/>
      <c r="K8" s="207"/>
      <c r="L8" s="207"/>
      <c r="M8" s="207"/>
      <c r="N8" s="207"/>
      <c r="O8" s="207"/>
      <c r="P8" s="207"/>
      <c r="Q8" s="254"/>
    </row>
    <row r="9" spans="1:17" ht="27" customHeight="1" thickBot="1">
      <c r="A9" s="218">
        <v>3</v>
      </c>
      <c r="B9" s="207"/>
      <c r="C9" s="207"/>
      <c r="D9" s="207"/>
      <c r="E9" s="207"/>
      <c r="F9" s="207"/>
      <c r="G9" s="207"/>
      <c r="H9" s="207"/>
      <c r="I9" s="207"/>
      <c r="J9" s="207"/>
      <c r="K9" s="207"/>
      <c r="L9" s="207"/>
      <c r="M9" s="207"/>
      <c r="N9" s="207"/>
      <c r="O9" s="207"/>
      <c r="P9" s="207"/>
      <c r="Q9" s="254"/>
    </row>
    <row r="10" spans="1:17" ht="27" customHeight="1" thickBot="1">
      <c r="A10" s="218">
        <v>4</v>
      </c>
      <c r="B10" s="207"/>
      <c r="C10" s="207"/>
      <c r="D10" s="207"/>
      <c r="E10" s="207"/>
      <c r="F10" s="207"/>
      <c r="G10" s="207"/>
      <c r="H10" s="207"/>
      <c r="I10" s="207"/>
      <c r="J10" s="207"/>
      <c r="K10" s="207"/>
      <c r="L10" s="207"/>
      <c r="M10" s="207"/>
      <c r="N10" s="207"/>
      <c r="O10" s="207"/>
      <c r="P10" s="207"/>
      <c r="Q10" s="254"/>
    </row>
    <row r="11" spans="1:17" ht="27" customHeight="1" thickBot="1">
      <c r="A11" s="218">
        <v>5</v>
      </c>
      <c r="B11" s="207"/>
      <c r="C11" s="207"/>
      <c r="D11" s="207"/>
      <c r="E11" s="207"/>
      <c r="F11" s="207"/>
      <c r="G11" s="207"/>
      <c r="H11" s="207"/>
      <c r="I11" s="207"/>
      <c r="J11" s="207"/>
      <c r="K11" s="207"/>
      <c r="L11" s="207"/>
      <c r="M11" s="207"/>
      <c r="N11" s="207"/>
      <c r="O11" s="207"/>
      <c r="P11" s="207"/>
      <c r="Q11" s="254"/>
    </row>
    <row r="12" spans="1:17" ht="27" customHeight="1" thickBot="1">
      <c r="A12" s="218">
        <v>6</v>
      </c>
      <c r="B12" s="207"/>
      <c r="C12" s="207"/>
      <c r="D12" s="207"/>
      <c r="E12" s="207"/>
      <c r="F12" s="207"/>
      <c r="G12" s="207"/>
      <c r="H12" s="207"/>
      <c r="I12" s="207"/>
      <c r="J12" s="207"/>
      <c r="K12" s="207"/>
      <c r="L12" s="207"/>
      <c r="M12" s="207"/>
      <c r="N12" s="207"/>
      <c r="O12" s="207"/>
      <c r="P12" s="207"/>
      <c r="Q12" s="254"/>
    </row>
    <row r="13" spans="1:17" ht="27" customHeight="1" thickBot="1">
      <c r="A13" s="218">
        <v>7</v>
      </c>
      <c r="B13" s="207"/>
      <c r="C13" s="207"/>
      <c r="D13" s="207"/>
      <c r="E13" s="207"/>
      <c r="F13" s="207"/>
      <c r="G13" s="207"/>
      <c r="H13" s="207"/>
      <c r="I13" s="207"/>
      <c r="J13" s="207"/>
      <c r="K13" s="207"/>
      <c r="L13" s="207"/>
      <c r="M13" s="207"/>
      <c r="N13" s="207"/>
      <c r="O13" s="207"/>
      <c r="P13" s="207"/>
      <c r="Q13" s="254"/>
    </row>
    <row r="14" spans="1:17" ht="27" customHeight="1" thickBot="1">
      <c r="A14" s="218">
        <v>8</v>
      </c>
      <c r="B14" s="207"/>
      <c r="C14" s="207"/>
      <c r="D14" s="207"/>
      <c r="E14" s="207"/>
      <c r="F14" s="207"/>
      <c r="G14" s="207"/>
      <c r="H14" s="207"/>
      <c r="I14" s="207"/>
      <c r="J14" s="207"/>
      <c r="K14" s="207"/>
      <c r="L14" s="207"/>
      <c r="M14" s="207"/>
      <c r="N14" s="207"/>
      <c r="O14" s="207"/>
      <c r="P14" s="207"/>
      <c r="Q14" s="254"/>
    </row>
    <row r="15" spans="1:17" ht="27" customHeight="1" thickBot="1">
      <c r="A15" s="218">
        <v>9</v>
      </c>
      <c r="B15" s="207"/>
      <c r="C15" s="207"/>
      <c r="D15" s="207"/>
      <c r="E15" s="207"/>
      <c r="F15" s="207"/>
      <c r="G15" s="207"/>
      <c r="H15" s="207"/>
      <c r="I15" s="207"/>
      <c r="J15" s="207"/>
      <c r="K15" s="207"/>
      <c r="L15" s="207"/>
      <c r="M15" s="207"/>
      <c r="N15" s="207"/>
      <c r="O15" s="207"/>
      <c r="P15" s="207"/>
      <c r="Q15" s="254"/>
    </row>
    <row r="16" spans="1:17" ht="27" customHeight="1" thickBot="1">
      <c r="A16" s="218">
        <v>10</v>
      </c>
      <c r="B16" s="207"/>
      <c r="C16" s="207"/>
      <c r="D16" s="207"/>
      <c r="E16" s="207"/>
      <c r="F16" s="207"/>
      <c r="G16" s="207"/>
      <c r="H16" s="207"/>
      <c r="I16" s="207"/>
      <c r="J16" s="207"/>
      <c r="K16" s="207"/>
      <c r="L16" s="207"/>
      <c r="M16" s="207"/>
      <c r="N16" s="207"/>
      <c r="O16" s="207"/>
      <c r="P16" s="207"/>
      <c r="Q16" s="254"/>
    </row>
    <row r="17" spans="1:17" ht="27" customHeight="1" thickBot="1">
      <c r="A17" s="218">
        <v>11</v>
      </c>
      <c r="B17" s="207"/>
      <c r="C17" s="207"/>
      <c r="D17" s="207"/>
      <c r="E17" s="207"/>
      <c r="F17" s="207"/>
      <c r="G17" s="207"/>
      <c r="H17" s="207"/>
      <c r="I17" s="207"/>
      <c r="J17" s="207"/>
      <c r="K17" s="207"/>
      <c r="L17" s="207"/>
      <c r="M17" s="207"/>
      <c r="N17" s="207"/>
      <c r="O17" s="207"/>
      <c r="P17" s="207"/>
      <c r="Q17" s="254"/>
    </row>
    <row r="18" spans="1:17" ht="27" customHeight="1" thickBot="1">
      <c r="A18" s="218">
        <v>12</v>
      </c>
      <c r="B18" s="207"/>
      <c r="C18" s="207"/>
      <c r="D18" s="207"/>
      <c r="E18" s="207"/>
      <c r="F18" s="207"/>
      <c r="G18" s="207"/>
      <c r="H18" s="207"/>
      <c r="I18" s="207"/>
      <c r="J18" s="207"/>
      <c r="K18" s="207"/>
      <c r="L18" s="207"/>
      <c r="M18" s="207"/>
      <c r="N18" s="207"/>
      <c r="O18" s="207"/>
      <c r="P18" s="207"/>
      <c r="Q18" s="254"/>
    </row>
    <row r="19" spans="1:17" ht="27" customHeight="1" thickBot="1">
      <c r="A19" s="218">
        <v>13</v>
      </c>
      <c r="B19" s="207"/>
      <c r="C19" s="207"/>
      <c r="D19" s="207"/>
      <c r="E19" s="207"/>
      <c r="F19" s="207"/>
      <c r="G19" s="207"/>
      <c r="H19" s="207"/>
      <c r="I19" s="207"/>
      <c r="J19" s="207"/>
      <c r="K19" s="207"/>
      <c r="L19" s="207"/>
      <c r="M19" s="207"/>
      <c r="N19" s="207"/>
      <c r="O19" s="207"/>
      <c r="P19" s="207"/>
      <c r="Q19" s="254"/>
    </row>
    <row r="20" spans="1:17" ht="27" customHeight="1" thickBot="1">
      <c r="A20" s="218">
        <v>14</v>
      </c>
      <c r="B20" s="207"/>
      <c r="C20" s="207"/>
      <c r="D20" s="207"/>
      <c r="E20" s="207"/>
      <c r="F20" s="207"/>
      <c r="G20" s="207"/>
      <c r="H20" s="207"/>
      <c r="I20" s="207"/>
      <c r="J20" s="207"/>
      <c r="K20" s="207"/>
      <c r="L20" s="207"/>
      <c r="M20" s="207"/>
      <c r="N20" s="207"/>
      <c r="O20" s="207"/>
      <c r="P20" s="207"/>
      <c r="Q20" s="254"/>
    </row>
    <row r="21" spans="1:17" ht="27" customHeight="1" thickBot="1">
      <c r="A21" s="218">
        <v>15</v>
      </c>
      <c r="B21" s="207"/>
      <c r="C21" s="207"/>
      <c r="D21" s="207"/>
      <c r="E21" s="207"/>
      <c r="F21" s="207"/>
      <c r="G21" s="207"/>
      <c r="H21" s="207"/>
      <c r="I21" s="207"/>
      <c r="J21" s="207"/>
      <c r="K21" s="207"/>
      <c r="L21" s="207"/>
      <c r="M21" s="207"/>
      <c r="N21" s="207"/>
      <c r="O21" s="207"/>
      <c r="P21" s="207"/>
      <c r="Q21" s="254"/>
    </row>
    <row r="22" spans="1:17" ht="27" customHeight="1" thickBot="1">
      <c r="A22" s="218">
        <v>16</v>
      </c>
      <c r="B22" s="207"/>
      <c r="C22" s="207"/>
      <c r="D22" s="207"/>
      <c r="E22" s="207"/>
      <c r="F22" s="207"/>
      <c r="G22" s="207"/>
      <c r="H22" s="207"/>
      <c r="I22" s="207"/>
      <c r="J22" s="207"/>
      <c r="K22" s="207"/>
      <c r="L22" s="207"/>
      <c r="M22" s="207"/>
      <c r="N22" s="207"/>
      <c r="O22" s="207"/>
      <c r="P22" s="207"/>
      <c r="Q22" s="254"/>
    </row>
    <row r="23" spans="1:17" ht="27" customHeight="1" thickBot="1">
      <c r="A23" s="218">
        <v>17</v>
      </c>
      <c r="B23" s="207"/>
      <c r="C23" s="207"/>
      <c r="D23" s="207"/>
      <c r="E23" s="207"/>
      <c r="F23" s="207"/>
      <c r="G23" s="207"/>
      <c r="H23" s="207"/>
      <c r="I23" s="207"/>
      <c r="J23" s="207"/>
      <c r="K23" s="207"/>
      <c r="L23" s="207"/>
      <c r="M23" s="207"/>
      <c r="N23" s="207"/>
      <c r="O23" s="207"/>
      <c r="P23" s="207"/>
      <c r="Q23" s="254"/>
    </row>
    <row r="24" spans="1:17" ht="27" customHeight="1" thickBot="1">
      <c r="A24" s="218">
        <v>18</v>
      </c>
      <c r="B24" s="207"/>
      <c r="C24" s="207"/>
      <c r="D24" s="207"/>
      <c r="E24" s="207"/>
      <c r="F24" s="207"/>
      <c r="G24" s="207"/>
      <c r="H24" s="207"/>
      <c r="I24" s="207"/>
      <c r="J24" s="207"/>
      <c r="K24" s="207"/>
      <c r="L24" s="207"/>
      <c r="M24" s="207"/>
      <c r="N24" s="207"/>
      <c r="O24" s="207"/>
      <c r="P24" s="207"/>
      <c r="Q24" s="254"/>
    </row>
    <row r="25" spans="1:17" ht="27" customHeight="1" thickBot="1">
      <c r="A25" s="218">
        <v>19</v>
      </c>
      <c r="B25" s="207"/>
      <c r="C25" s="207"/>
      <c r="D25" s="207"/>
      <c r="E25" s="207"/>
      <c r="F25" s="207"/>
      <c r="G25" s="207"/>
      <c r="H25" s="207"/>
      <c r="I25" s="207"/>
      <c r="J25" s="207"/>
      <c r="K25" s="207"/>
      <c r="L25" s="207"/>
      <c r="M25" s="207"/>
      <c r="N25" s="207"/>
      <c r="O25" s="207"/>
      <c r="P25" s="207"/>
      <c r="Q25" s="254"/>
    </row>
    <row r="26" spans="1:17" ht="27" customHeight="1" thickBot="1">
      <c r="A26" s="218">
        <v>20</v>
      </c>
      <c r="B26" s="207"/>
      <c r="C26" s="207"/>
      <c r="D26" s="207"/>
      <c r="E26" s="207"/>
      <c r="F26" s="207"/>
      <c r="G26" s="207"/>
      <c r="H26" s="207"/>
      <c r="I26" s="207"/>
      <c r="J26" s="207"/>
      <c r="K26" s="207"/>
      <c r="L26" s="207"/>
      <c r="M26" s="207"/>
      <c r="N26" s="207"/>
      <c r="O26" s="207"/>
      <c r="P26" s="207"/>
      <c r="Q26" s="254"/>
    </row>
    <row r="27" spans="1:17" ht="27" customHeight="1" thickBot="1">
      <c r="A27" s="218">
        <v>21</v>
      </c>
      <c r="B27" s="207"/>
      <c r="C27" s="207"/>
      <c r="D27" s="207"/>
      <c r="E27" s="207"/>
      <c r="F27" s="207"/>
      <c r="G27" s="207"/>
      <c r="H27" s="207"/>
      <c r="I27" s="207"/>
      <c r="J27" s="207"/>
      <c r="K27" s="207"/>
      <c r="L27" s="207"/>
      <c r="M27" s="207"/>
      <c r="N27" s="207"/>
      <c r="O27" s="207"/>
      <c r="P27" s="207"/>
      <c r="Q27" s="254"/>
    </row>
    <row r="28" spans="1:17" ht="27" customHeight="1" thickBot="1">
      <c r="A28" s="218">
        <v>22</v>
      </c>
      <c r="B28" s="207"/>
      <c r="C28" s="207"/>
      <c r="D28" s="207"/>
      <c r="E28" s="207"/>
      <c r="F28" s="207"/>
      <c r="G28" s="207"/>
      <c r="H28" s="207"/>
      <c r="I28" s="207"/>
      <c r="J28" s="207"/>
      <c r="K28" s="207"/>
      <c r="L28" s="207"/>
      <c r="M28" s="207"/>
      <c r="N28" s="207"/>
      <c r="O28" s="207"/>
      <c r="P28" s="207"/>
      <c r="Q28" s="254"/>
    </row>
    <row r="29" spans="1:17" ht="27" customHeight="1" thickBot="1">
      <c r="A29" s="218">
        <v>23</v>
      </c>
      <c r="B29" s="207"/>
      <c r="C29" s="207"/>
      <c r="D29" s="207"/>
      <c r="E29" s="207"/>
      <c r="F29" s="207"/>
      <c r="G29" s="207"/>
      <c r="H29" s="207"/>
      <c r="I29" s="207"/>
      <c r="J29" s="207"/>
      <c r="K29" s="207"/>
      <c r="L29" s="207"/>
      <c r="M29" s="207"/>
      <c r="N29" s="207"/>
      <c r="O29" s="207"/>
      <c r="P29" s="207"/>
      <c r="Q29" s="254"/>
    </row>
    <row r="30" spans="1:17" ht="27" customHeight="1" thickBot="1">
      <c r="A30" s="218">
        <v>24</v>
      </c>
      <c r="B30" s="207"/>
      <c r="C30" s="207"/>
      <c r="D30" s="207"/>
      <c r="E30" s="207"/>
      <c r="F30" s="207"/>
      <c r="G30" s="207"/>
      <c r="H30" s="207"/>
      <c r="I30" s="207"/>
      <c r="J30" s="207"/>
      <c r="K30" s="207"/>
      <c r="L30" s="207"/>
      <c r="M30" s="207"/>
      <c r="N30" s="207"/>
      <c r="O30" s="207"/>
      <c r="P30" s="207"/>
      <c r="Q30" s="254"/>
    </row>
    <row r="31" spans="1:17" ht="27" customHeight="1" thickBot="1">
      <c r="A31" s="218">
        <v>25</v>
      </c>
      <c r="B31" s="208"/>
      <c r="C31" s="208"/>
      <c r="D31" s="208"/>
      <c r="E31" s="208"/>
      <c r="F31" s="208"/>
      <c r="G31" s="208"/>
      <c r="H31" s="208"/>
      <c r="I31" s="208"/>
      <c r="J31" s="208"/>
      <c r="K31" s="208"/>
      <c r="L31" s="208"/>
      <c r="M31" s="208"/>
      <c r="N31" s="208"/>
      <c r="O31" s="208"/>
      <c r="P31" s="208"/>
      <c r="Q31" s="255"/>
    </row>
    <row r="32" spans="1:17" ht="0.75" customHeight="1">
      <c r="A32" s="96"/>
      <c r="B32" s="96"/>
      <c r="C32" s="96"/>
      <c r="D32" s="96"/>
      <c r="E32" s="96"/>
      <c r="F32" s="96"/>
      <c r="G32" s="96"/>
      <c r="H32" s="96"/>
      <c r="I32" s="96"/>
      <c r="J32" s="96"/>
      <c r="K32" s="96"/>
      <c r="L32" s="96"/>
      <c r="M32" s="96"/>
      <c r="N32" s="96"/>
      <c r="O32" s="96"/>
      <c r="P32" s="96"/>
      <c r="Q32" s="96"/>
    </row>
    <row r="33" spans="1:17" ht="24" customHeight="1" hidden="1">
      <c r="A33" s="97"/>
      <c r="B33" s="97"/>
      <c r="C33" s="97"/>
      <c r="D33" s="97"/>
      <c r="E33" s="97"/>
      <c r="F33" s="97"/>
      <c r="G33" s="97"/>
      <c r="H33" s="97"/>
      <c r="I33" s="97"/>
      <c r="J33" s="97"/>
      <c r="K33" s="97"/>
      <c r="L33" s="97"/>
      <c r="M33" s="97"/>
      <c r="N33" s="97"/>
      <c r="O33" s="97"/>
      <c r="P33" s="97"/>
      <c r="Q33" s="97"/>
    </row>
    <row r="34" ht="24" customHeight="1" hidden="1"/>
    <row r="35" ht="24" customHeight="1" hidden="1"/>
    <row r="36" ht="24" customHeight="1" hidden="1"/>
    <row r="37" ht="24" customHeight="1" hidden="1"/>
    <row r="38" ht="24" customHeight="1" hidden="1"/>
    <row r="39" ht="24" customHeight="1" hidden="1"/>
    <row r="40" ht="24" customHeight="1" hidden="1"/>
    <row r="41" ht="24" customHeight="1" hidden="1"/>
    <row r="42" ht="24" customHeight="1" hidden="1"/>
    <row r="43" ht="24" customHeight="1" hidden="1"/>
    <row r="44" ht="24" customHeight="1" hidden="1"/>
    <row r="45" ht="24" customHeight="1" hidden="1"/>
    <row r="46" ht="24" customHeight="1" hidden="1"/>
    <row r="47" ht="24" customHeight="1" hidden="1"/>
    <row r="48" ht="24" customHeight="1" hidden="1"/>
    <row r="49" ht="24" customHeight="1" hidden="1"/>
    <row r="50" ht="24" customHeight="1" hidden="1"/>
    <row r="51" ht="24" customHeight="1" hidden="1"/>
  </sheetData>
  <sheetProtection/>
  <mergeCells count="9">
    <mergeCell ref="A2:Q2"/>
    <mergeCell ref="Q4:Q6"/>
    <mergeCell ref="B4:F5"/>
    <mergeCell ref="G4:I5"/>
    <mergeCell ref="J4:J6"/>
    <mergeCell ref="K4:K6"/>
    <mergeCell ref="L4:L6"/>
    <mergeCell ref="M4:P5"/>
    <mergeCell ref="A4:A5"/>
  </mergeCells>
  <printOptions horizontalCentered="1" verticalCentered="1"/>
  <pageMargins left="0" right="0" top="0" bottom="0.3937007874015748" header="0" footer="0"/>
  <pageSetup horizontalDpi="355" verticalDpi="355" orientation="landscape" paperSize="9" scale="68" r:id="rId1"/>
  <headerFooter alignWithMargins="0">
    <oddFooter>&amp;CΣελ. &amp;P  από &amp;N / &amp;A</oddFooter>
  </headerFooter>
</worksheet>
</file>

<file path=xl/worksheets/sheet16.xml><?xml version="1.0" encoding="utf-8"?>
<worksheet xmlns="http://schemas.openxmlformats.org/spreadsheetml/2006/main" xmlns:r="http://schemas.openxmlformats.org/officeDocument/2006/relationships">
  <sheetPr codeName="Φύλλο34"/>
  <dimension ref="A1:N328"/>
  <sheetViews>
    <sheetView zoomScale="60" zoomScaleNormal="60" zoomScalePageLayoutView="0" workbookViewId="0" topLeftCell="A1">
      <selection activeCell="G52" sqref="G52"/>
    </sheetView>
  </sheetViews>
  <sheetFormatPr defaultColWidth="0" defaultRowHeight="0" customHeight="1" zeroHeight="1"/>
  <cols>
    <col min="1" max="1" width="9.7109375" style="272" customWidth="1"/>
    <col min="2" max="2" width="14.421875" style="272" customWidth="1"/>
    <col min="3" max="3" width="60.421875" style="272" customWidth="1"/>
    <col min="4" max="4" width="19.421875" style="272" customWidth="1"/>
    <col min="5" max="5" width="12.28125" style="272" customWidth="1"/>
    <col min="6" max="6" width="18.00390625" style="272" customWidth="1"/>
    <col min="7" max="7" width="18.57421875" style="272" customWidth="1"/>
    <col min="8" max="8" width="21.8515625" style="272" customWidth="1"/>
    <col min="9" max="9" width="18.8515625" style="272" customWidth="1"/>
    <col min="10" max="10" width="21.00390625" style="272" customWidth="1"/>
    <col min="11" max="11" width="23.28125" style="272" customWidth="1"/>
    <col min="12" max="12" width="19.8515625" style="272" customWidth="1"/>
    <col min="13" max="13" width="0.13671875" style="477" customWidth="1"/>
    <col min="14" max="14" width="0.5625" style="271" customWidth="1"/>
    <col min="15" max="16384" width="9.140625" style="271" hidden="1" customWidth="1"/>
  </cols>
  <sheetData>
    <row r="1" spans="1:13" s="765" customFormat="1" ht="24" customHeight="1" thickTop="1">
      <c r="A1" s="848" t="s">
        <v>392</v>
      </c>
      <c r="B1" s="783"/>
      <c r="C1" s="783"/>
      <c r="D1" s="783"/>
      <c r="E1" s="783"/>
      <c r="F1" s="783"/>
      <c r="G1" s="783"/>
      <c r="H1" s="783"/>
      <c r="I1" s="783"/>
      <c r="J1" s="783"/>
      <c r="K1" s="783"/>
      <c r="L1" s="849"/>
      <c r="M1" s="796"/>
    </row>
    <row r="2" spans="1:13" s="508" customFormat="1" ht="18">
      <c r="A2" s="850" t="s">
        <v>393</v>
      </c>
      <c r="B2" s="784"/>
      <c r="C2" s="784"/>
      <c r="D2" s="784"/>
      <c r="E2" s="784"/>
      <c r="F2" s="784"/>
      <c r="G2" s="784"/>
      <c r="H2" s="784"/>
      <c r="I2" s="784"/>
      <c r="J2" s="784"/>
      <c r="K2" s="784"/>
      <c r="L2" s="851"/>
      <c r="M2" s="514"/>
    </row>
    <row r="3" spans="1:13" s="508" customFormat="1" ht="80.25" customHeight="1" thickBot="1">
      <c r="A3" s="514" t="s">
        <v>330</v>
      </c>
      <c r="B3" s="696" t="s">
        <v>607</v>
      </c>
      <c r="C3" s="508" t="s">
        <v>341</v>
      </c>
      <c r="D3" s="696" t="s">
        <v>237</v>
      </c>
      <c r="E3" s="696" t="s">
        <v>353</v>
      </c>
      <c r="F3" s="696" t="s">
        <v>475</v>
      </c>
      <c r="G3" s="696" t="s">
        <v>337</v>
      </c>
      <c r="H3" s="696" t="s">
        <v>347</v>
      </c>
      <c r="I3" s="696" t="s">
        <v>338</v>
      </c>
      <c r="J3" s="696" t="s">
        <v>342</v>
      </c>
      <c r="K3" s="696" t="s">
        <v>241</v>
      </c>
      <c r="L3" s="852" t="s">
        <v>264</v>
      </c>
      <c r="M3" s="514"/>
    </row>
    <row r="4" spans="1:13" s="174" customFormat="1" ht="24" customHeight="1" thickBot="1">
      <c r="A4" s="217">
        <v>1</v>
      </c>
      <c r="B4" s="265"/>
      <c r="C4" s="266"/>
      <c r="D4" s="270"/>
      <c r="E4" s="268"/>
      <c r="F4" s="443"/>
      <c r="G4" s="269"/>
      <c r="H4" s="269"/>
      <c r="I4" s="828">
        <f aca="true" t="shared" si="0" ref="I4:I67">G4-H4</f>
        <v>0</v>
      </c>
      <c r="J4" s="828">
        <f aca="true" t="shared" si="1" ref="J4:J67">ROUND(I4*1.3,2)</f>
        <v>0</v>
      </c>
      <c r="K4" s="827">
        <f aca="true" t="shared" si="2" ref="K4:K67">MIN(G4,J4)</f>
        <v>0</v>
      </c>
      <c r="L4" s="829">
        <f aca="true" t="shared" si="3" ref="L4:L67">IF(D4="ΝΑΙ",0,K4)</f>
        <v>0</v>
      </c>
      <c r="M4" s="217"/>
    </row>
    <row r="5" spans="1:14" s="174" customFormat="1" ht="24" customHeight="1" thickBot="1">
      <c r="A5" s="217">
        <v>2</v>
      </c>
      <c r="B5" s="265"/>
      <c r="C5" s="266"/>
      <c r="D5" s="270"/>
      <c r="E5" s="268"/>
      <c r="F5" s="443"/>
      <c r="G5" s="269"/>
      <c r="H5" s="269"/>
      <c r="I5" s="828">
        <f t="shared" si="0"/>
        <v>0</v>
      </c>
      <c r="J5" s="828">
        <f t="shared" si="1"/>
        <v>0</v>
      </c>
      <c r="K5" s="827">
        <f t="shared" si="2"/>
        <v>0</v>
      </c>
      <c r="L5" s="829">
        <f t="shared" si="3"/>
        <v>0</v>
      </c>
      <c r="M5" s="217"/>
      <c r="N5" s="174" t="s">
        <v>509</v>
      </c>
    </row>
    <row r="6" spans="1:13" s="174" customFormat="1" ht="24" customHeight="1" thickBot="1">
      <c r="A6" s="217">
        <v>3</v>
      </c>
      <c r="B6" s="265"/>
      <c r="C6" s="266"/>
      <c r="D6" s="270"/>
      <c r="E6" s="268"/>
      <c r="F6" s="443"/>
      <c r="G6" s="269"/>
      <c r="H6" s="269"/>
      <c r="I6" s="828">
        <f t="shared" si="0"/>
        <v>0</v>
      </c>
      <c r="J6" s="828">
        <f t="shared" si="1"/>
        <v>0</v>
      </c>
      <c r="K6" s="827">
        <f t="shared" si="2"/>
        <v>0</v>
      </c>
      <c r="L6" s="829">
        <f t="shared" si="3"/>
        <v>0</v>
      </c>
      <c r="M6" s="217"/>
    </row>
    <row r="7" spans="1:13" s="174" customFormat="1" ht="22.5" customHeight="1" thickBot="1">
      <c r="A7" s="217">
        <v>4</v>
      </c>
      <c r="B7" s="265"/>
      <c r="C7" s="266"/>
      <c r="D7" s="270"/>
      <c r="E7" s="268"/>
      <c r="F7" s="443"/>
      <c r="G7" s="269"/>
      <c r="H7" s="269"/>
      <c r="I7" s="828">
        <f t="shared" si="0"/>
        <v>0</v>
      </c>
      <c r="J7" s="828">
        <f t="shared" si="1"/>
        <v>0</v>
      </c>
      <c r="K7" s="827">
        <f t="shared" si="2"/>
        <v>0</v>
      </c>
      <c r="L7" s="829">
        <f t="shared" si="3"/>
        <v>0</v>
      </c>
      <c r="M7" s="217"/>
    </row>
    <row r="8" spans="1:13" s="174" customFormat="1" ht="22.5" customHeight="1" thickBot="1">
      <c r="A8" s="217">
        <v>5</v>
      </c>
      <c r="B8" s="265"/>
      <c r="C8" s="266"/>
      <c r="D8" s="270"/>
      <c r="E8" s="268"/>
      <c r="F8" s="443"/>
      <c r="G8" s="269"/>
      <c r="H8" s="269"/>
      <c r="I8" s="828">
        <f t="shared" si="0"/>
        <v>0</v>
      </c>
      <c r="J8" s="828">
        <f t="shared" si="1"/>
        <v>0</v>
      </c>
      <c r="K8" s="827">
        <f t="shared" si="2"/>
        <v>0</v>
      </c>
      <c r="L8" s="829">
        <f t="shared" si="3"/>
        <v>0</v>
      </c>
      <c r="M8" s="217"/>
    </row>
    <row r="9" spans="1:13" s="174" customFormat="1" ht="22.5" customHeight="1" thickBot="1">
      <c r="A9" s="217">
        <v>6</v>
      </c>
      <c r="B9" s="265"/>
      <c r="C9" s="266"/>
      <c r="D9" s="270"/>
      <c r="E9" s="268"/>
      <c r="F9" s="443"/>
      <c r="G9" s="269"/>
      <c r="H9" s="269"/>
      <c r="I9" s="828">
        <f t="shared" si="0"/>
        <v>0</v>
      </c>
      <c r="J9" s="828">
        <f t="shared" si="1"/>
        <v>0</v>
      </c>
      <c r="K9" s="827">
        <f t="shared" si="2"/>
        <v>0</v>
      </c>
      <c r="L9" s="829">
        <f t="shared" si="3"/>
        <v>0</v>
      </c>
      <c r="M9" s="217"/>
    </row>
    <row r="10" spans="1:13" s="174" customFormat="1" ht="24" customHeight="1" thickBot="1">
      <c r="A10" s="217">
        <v>7</v>
      </c>
      <c r="B10" s="265"/>
      <c r="C10" s="266"/>
      <c r="D10" s="270"/>
      <c r="E10" s="268"/>
      <c r="F10" s="443"/>
      <c r="G10" s="269"/>
      <c r="H10" s="269"/>
      <c r="I10" s="828">
        <f t="shared" si="0"/>
        <v>0</v>
      </c>
      <c r="J10" s="828">
        <f t="shared" si="1"/>
        <v>0</v>
      </c>
      <c r="K10" s="827">
        <f t="shared" si="2"/>
        <v>0</v>
      </c>
      <c r="L10" s="829">
        <f t="shared" si="3"/>
        <v>0</v>
      </c>
      <c r="M10" s="217"/>
    </row>
    <row r="11" spans="1:13" s="174" customFormat="1" ht="24" customHeight="1" thickBot="1">
      <c r="A11" s="217">
        <v>8</v>
      </c>
      <c r="B11" s="265"/>
      <c r="C11" s="266"/>
      <c r="D11" s="270"/>
      <c r="E11" s="268"/>
      <c r="F11" s="443"/>
      <c r="G11" s="269"/>
      <c r="H11" s="269"/>
      <c r="I11" s="828">
        <f t="shared" si="0"/>
        <v>0</v>
      </c>
      <c r="J11" s="828">
        <f t="shared" si="1"/>
        <v>0</v>
      </c>
      <c r="K11" s="827">
        <f t="shared" si="2"/>
        <v>0</v>
      </c>
      <c r="L11" s="829">
        <f t="shared" si="3"/>
        <v>0</v>
      </c>
      <c r="M11" s="217"/>
    </row>
    <row r="12" spans="1:13" s="174" customFormat="1" ht="24" customHeight="1" thickBot="1">
      <c r="A12" s="217">
        <v>9</v>
      </c>
      <c r="B12" s="265"/>
      <c r="C12" s="266"/>
      <c r="D12" s="270"/>
      <c r="E12" s="268"/>
      <c r="F12" s="443"/>
      <c r="G12" s="269"/>
      <c r="H12" s="269"/>
      <c r="I12" s="828">
        <f t="shared" si="0"/>
        <v>0</v>
      </c>
      <c r="J12" s="828">
        <f t="shared" si="1"/>
        <v>0</v>
      </c>
      <c r="K12" s="827">
        <f t="shared" si="2"/>
        <v>0</v>
      </c>
      <c r="L12" s="829">
        <f t="shared" si="3"/>
        <v>0</v>
      </c>
      <c r="M12" s="217"/>
    </row>
    <row r="13" spans="1:13" s="174" customFormat="1" ht="22.5" customHeight="1" thickBot="1">
      <c r="A13" s="217">
        <v>10</v>
      </c>
      <c r="B13" s="265"/>
      <c r="C13" s="266"/>
      <c r="D13" s="270"/>
      <c r="E13" s="268"/>
      <c r="F13" s="443"/>
      <c r="G13" s="269"/>
      <c r="H13" s="269"/>
      <c r="I13" s="828">
        <f t="shared" si="0"/>
        <v>0</v>
      </c>
      <c r="J13" s="828">
        <f t="shared" si="1"/>
        <v>0</v>
      </c>
      <c r="K13" s="827">
        <f t="shared" si="2"/>
        <v>0</v>
      </c>
      <c r="L13" s="829">
        <f t="shared" si="3"/>
        <v>0</v>
      </c>
      <c r="M13" s="217"/>
    </row>
    <row r="14" spans="1:13" s="174" customFormat="1" ht="22.5" customHeight="1" thickBot="1">
      <c r="A14" s="217">
        <v>11</v>
      </c>
      <c r="B14" s="265"/>
      <c r="C14" s="266"/>
      <c r="D14" s="270"/>
      <c r="E14" s="268"/>
      <c r="F14" s="443"/>
      <c r="G14" s="269"/>
      <c r="H14" s="269"/>
      <c r="I14" s="828">
        <f t="shared" si="0"/>
        <v>0</v>
      </c>
      <c r="J14" s="828">
        <f t="shared" si="1"/>
        <v>0</v>
      </c>
      <c r="K14" s="827">
        <f t="shared" si="2"/>
        <v>0</v>
      </c>
      <c r="L14" s="829">
        <f t="shared" si="3"/>
        <v>0</v>
      </c>
      <c r="M14" s="217"/>
    </row>
    <row r="15" spans="1:13" s="174" customFormat="1" ht="22.5" customHeight="1" thickBot="1">
      <c r="A15" s="217">
        <v>12</v>
      </c>
      <c r="B15" s="265"/>
      <c r="C15" s="266"/>
      <c r="D15" s="270"/>
      <c r="E15" s="268"/>
      <c r="F15" s="443"/>
      <c r="G15" s="269"/>
      <c r="H15" s="269"/>
      <c r="I15" s="828">
        <f t="shared" si="0"/>
        <v>0</v>
      </c>
      <c r="J15" s="828">
        <f t="shared" si="1"/>
        <v>0</v>
      </c>
      <c r="K15" s="827">
        <f t="shared" si="2"/>
        <v>0</v>
      </c>
      <c r="L15" s="829">
        <f t="shared" si="3"/>
        <v>0</v>
      </c>
      <c r="M15" s="217"/>
    </row>
    <row r="16" spans="1:13" s="174" customFormat="1" ht="22.5" customHeight="1" thickBot="1">
      <c r="A16" s="217">
        <v>13</v>
      </c>
      <c r="B16" s="265"/>
      <c r="C16" s="266"/>
      <c r="D16" s="270"/>
      <c r="E16" s="268"/>
      <c r="F16" s="443"/>
      <c r="G16" s="269"/>
      <c r="H16" s="269"/>
      <c r="I16" s="828">
        <f t="shared" si="0"/>
        <v>0</v>
      </c>
      <c r="J16" s="828">
        <f t="shared" si="1"/>
        <v>0</v>
      </c>
      <c r="K16" s="827">
        <f t="shared" si="2"/>
        <v>0</v>
      </c>
      <c r="L16" s="829">
        <f t="shared" si="3"/>
        <v>0</v>
      </c>
      <c r="M16" s="217"/>
    </row>
    <row r="17" spans="1:13" s="174" customFormat="1" ht="22.5" customHeight="1" thickBot="1">
      <c r="A17" s="217">
        <v>14</v>
      </c>
      <c r="B17" s="265"/>
      <c r="C17" s="266"/>
      <c r="D17" s="270"/>
      <c r="E17" s="268"/>
      <c r="F17" s="443"/>
      <c r="G17" s="269"/>
      <c r="H17" s="269"/>
      <c r="I17" s="828">
        <f t="shared" si="0"/>
        <v>0</v>
      </c>
      <c r="J17" s="828">
        <f t="shared" si="1"/>
        <v>0</v>
      </c>
      <c r="K17" s="827">
        <f t="shared" si="2"/>
        <v>0</v>
      </c>
      <c r="L17" s="829">
        <f t="shared" si="3"/>
        <v>0</v>
      </c>
      <c r="M17" s="217"/>
    </row>
    <row r="18" spans="1:13" s="174" customFormat="1" ht="22.5" customHeight="1" thickBot="1">
      <c r="A18" s="217">
        <v>15</v>
      </c>
      <c r="B18" s="265"/>
      <c r="C18" s="266"/>
      <c r="D18" s="270"/>
      <c r="E18" s="268"/>
      <c r="F18" s="443"/>
      <c r="G18" s="269"/>
      <c r="H18" s="269"/>
      <c r="I18" s="828">
        <f t="shared" si="0"/>
        <v>0</v>
      </c>
      <c r="J18" s="828">
        <f t="shared" si="1"/>
        <v>0</v>
      </c>
      <c r="K18" s="827">
        <f t="shared" si="2"/>
        <v>0</v>
      </c>
      <c r="L18" s="829">
        <f t="shared" si="3"/>
        <v>0</v>
      </c>
      <c r="M18" s="217"/>
    </row>
    <row r="19" spans="1:13" s="174" customFormat="1" ht="22.5" customHeight="1" thickBot="1">
      <c r="A19" s="217">
        <v>16</v>
      </c>
      <c r="B19" s="265"/>
      <c r="C19" s="266"/>
      <c r="D19" s="270"/>
      <c r="E19" s="268"/>
      <c r="F19" s="443"/>
      <c r="G19" s="269"/>
      <c r="H19" s="269"/>
      <c r="I19" s="828">
        <f t="shared" si="0"/>
        <v>0</v>
      </c>
      <c r="J19" s="828">
        <f t="shared" si="1"/>
        <v>0</v>
      </c>
      <c r="K19" s="827">
        <f t="shared" si="2"/>
        <v>0</v>
      </c>
      <c r="L19" s="829">
        <f t="shared" si="3"/>
        <v>0</v>
      </c>
      <c r="M19" s="217"/>
    </row>
    <row r="20" spans="1:13" s="174" customFormat="1" ht="22.5" customHeight="1" thickBot="1">
      <c r="A20" s="217">
        <v>17</v>
      </c>
      <c r="B20" s="265"/>
      <c r="C20" s="266"/>
      <c r="D20" s="270"/>
      <c r="E20" s="268"/>
      <c r="F20" s="443"/>
      <c r="G20" s="269"/>
      <c r="H20" s="269"/>
      <c r="I20" s="828">
        <f t="shared" si="0"/>
        <v>0</v>
      </c>
      <c r="J20" s="828">
        <f t="shared" si="1"/>
        <v>0</v>
      </c>
      <c r="K20" s="827">
        <f t="shared" si="2"/>
        <v>0</v>
      </c>
      <c r="L20" s="829">
        <f t="shared" si="3"/>
        <v>0</v>
      </c>
      <c r="M20" s="217"/>
    </row>
    <row r="21" spans="1:13" s="174" customFormat="1" ht="22.5" customHeight="1" thickBot="1">
      <c r="A21" s="217">
        <v>18</v>
      </c>
      <c r="B21" s="265"/>
      <c r="C21" s="266"/>
      <c r="D21" s="270"/>
      <c r="E21" s="268"/>
      <c r="F21" s="443"/>
      <c r="G21" s="269"/>
      <c r="H21" s="269"/>
      <c r="I21" s="828">
        <f t="shared" si="0"/>
        <v>0</v>
      </c>
      <c r="J21" s="828">
        <f t="shared" si="1"/>
        <v>0</v>
      </c>
      <c r="K21" s="827">
        <f t="shared" si="2"/>
        <v>0</v>
      </c>
      <c r="L21" s="829">
        <f t="shared" si="3"/>
        <v>0</v>
      </c>
      <c r="M21" s="217"/>
    </row>
    <row r="22" spans="1:13" s="174" customFormat="1" ht="22.5" customHeight="1" thickBot="1">
      <c r="A22" s="217">
        <v>19</v>
      </c>
      <c r="B22" s="265"/>
      <c r="C22" s="266"/>
      <c r="D22" s="270"/>
      <c r="E22" s="268"/>
      <c r="F22" s="443"/>
      <c r="G22" s="269"/>
      <c r="H22" s="269"/>
      <c r="I22" s="828">
        <f t="shared" si="0"/>
        <v>0</v>
      </c>
      <c r="J22" s="828">
        <f t="shared" si="1"/>
        <v>0</v>
      </c>
      <c r="K22" s="827">
        <f t="shared" si="2"/>
        <v>0</v>
      </c>
      <c r="L22" s="829">
        <f t="shared" si="3"/>
        <v>0</v>
      </c>
      <c r="M22" s="217"/>
    </row>
    <row r="23" spans="1:13" s="174" customFormat="1" ht="22.5" customHeight="1" thickBot="1">
      <c r="A23" s="217">
        <v>20</v>
      </c>
      <c r="B23" s="265"/>
      <c r="C23" s="266"/>
      <c r="D23" s="270"/>
      <c r="E23" s="268"/>
      <c r="F23" s="443"/>
      <c r="G23" s="269"/>
      <c r="H23" s="269"/>
      <c r="I23" s="828">
        <f t="shared" si="0"/>
        <v>0</v>
      </c>
      <c r="J23" s="828">
        <f t="shared" si="1"/>
        <v>0</v>
      </c>
      <c r="K23" s="827">
        <f t="shared" si="2"/>
        <v>0</v>
      </c>
      <c r="L23" s="829">
        <f t="shared" si="3"/>
        <v>0</v>
      </c>
      <c r="M23" s="217"/>
    </row>
    <row r="24" spans="1:13" s="174" customFormat="1" ht="22.5" customHeight="1" thickBot="1">
      <c r="A24" s="217">
        <v>21</v>
      </c>
      <c r="B24" s="265"/>
      <c r="C24" s="266"/>
      <c r="D24" s="270"/>
      <c r="E24" s="268"/>
      <c r="F24" s="443"/>
      <c r="G24" s="269"/>
      <c r="H24" s="269"/>
      <c r="I24" s="828">
        <f t="shared" si="0"/>
        <v>0</v>
      </c>
      <c r="J24" s="828">
        <f t="shared" si="1"/>
        <v>0</v>
      </c>
      <c r="K24" s="827">
        <f t="shared" si="2"/>
        <v>0</v>
      </c>
      <c r="L24" s="829">
        <f t="shared" si="3"/>
        <v>0</v>
      </c>
      <c r="M24" s="217"/>
    </row>
    <row r="25" spans="1:13" s="174" customFormat="1" ht="22.5" customHeight="1" thickBot="1">
      <c r="A25" s="217">
        <v>22</v>
      </c>
      <c r="B25" s="265"/>
      <c r="C25" s="266"/>
      <c r="D25" s="270"/>
      <c r="E25" s="268"/>
      <c r="F25" s="443"/>
      <c r="G25" s="269"/>
      <c r="H25" s="269"/>
      <c r="I25" s="828">
        <f t="shared" si="0"/>
        <v>0</v>
      </c>
      <c r="J25" s="828">
        <f t="shared" si="1"/>
        <v>0</v>
      </c>
      <c r="K25" s="827">
        <f t="shared" si="2"/>
        <v>0</v>
      </c>
      <c r="L25" s="829">
        <f t="shared" si="3"/>
        <v>0</v>
      </c>
      <c r="M25" s="217"/>
    </row>
    <row r="26" spans="1:13" s="174" customFormat="1" ht="22.5" customHeight="1" thickBot="1">
      <c r="A26" s="217">
        <v>23</v>
      </c>
      <c r="B26" s="265"/>
      <c r="C26" s="266"/>
      <c r="D26" s="270"/>
      <c r="E26" s="268"/>
      <c r="F26" s="443"/>
      <c r="G26" s="269"/>
      <c r="H26" s="269"/>
      <c r="I26" s="828">
        <f t="shared" si="0"/>
        <v>0</v>
      </c>
      <c r="J26" s="828">
        <f t="shared" si="1"/>
        <v>0</v>
      </c>
      <c r="K26" s="827">
        <f t="shared" si="2"/>
        <v>0</v>
      </c>
      <c r="L26" s="829">
        <f t="shared" si="3"/>
        <v>0</v>
      </c>
      <c r="M26" s="217"/>
    </row>
    <row r="27" spans="1:13" s="174" customFormat="1" ht="22.5" customHeight="1" thickBot="1">
      <c r="A27" s="217">
        <v>24</v>
      </c>
      <c r="B27" s="265"/>
      <c r="C27" s="266"/>
      <c r="D27" s="270"/>
      <c r="E27" s="268"/>
      <c r="F27" s="443"/>
      <c r="G27" s="269"/>
      <c r="H27" s="269"/>
      <c r="I27" s="828">
        <f t="shared" si="0"/>
        <v>0</v>
      </c>
      <c r="J27" s="828">
        <f t="shared" si="1"/>
        <v>0</v>
      </c>
      <c r="K27" s="827">
        <f t="shared" si="2"/>
        <v>0</v>
      </c>
      <c r="L27" s="829">
        <f t="shared" si="3"/>
        <v>0</v>
      </c>
      <c r="M27" s="217"/>
    </row>
    <row r="28" spans="1:13" s="174" customFormat="1" ht="24" customHeight="1" thickBot="1">
      <c r="A28" s="217">
        <v>25</v>
      </c>
      <c r="B28" s="265"/>
      <c r="C28" s="266"/>
      <c r="D28" s="270"/>
      <c r="E28" s="268"/>
      <c r="F28" s="443"/>
      <c r="G28" s="269"/>
      <c r="H28" s="269"/>
      <c r="I28" s="828">
        <f t="shared" si="0"/>
        <v>0</v>
      </c>
      <c r="J28" s="828">
        <f t="shared" si="1"/>
        <v>0</v>
      </c>
      <c r="K28" s="827">
        <f t="shared" si="2"/>
        <v>0</v>
      </c>
      <c r="L28" s="829">
        <f t="shared" si="3"/>
        <v>0</v>
      </c>
      <c r="M28" s="217"/>
    </row>
    <row r="29" spans="1:13" s="174" customFormat="1" ht="24" customHeight="1" thickBot="1">
      <c r="A29" s="217">
        <v>26</v>
      </c>
      <c r="B29" s="265"/>
      <c r="C29" s="266"/>
      <c r="D29" s="270"/>
      <c r="E29" s="268"/>
      <c r="F29" s="443"/>
      <c r="G29" s="269"/>
      <c r="H29" s="269"/>
      <c r="I29" s="828">
        <f t="shared" si="0"/>
        <v>0</v>
      </c>
      <c r="J29" s="828">
        <f t="shared" si="1"/>
        <v>0</v>
      </c>
      <c r="K29" s="827">
        <f t="shared" si="2"/>
        <v>0</v>
      </c>
      <c r="L29" s="829">
        <f t="shared" si="3"/>
        <v>0</v>
      </c>
      <c r="M29" s="217"/>
    </row>
    <row r="30" spans="1:13" s="174" customFormat="1" ht="22.5" customHeight="1" thickBot="1">
      <c r="A30" s="217">
        <v>27</v>
      </c>
      <c r="B30" s="265"/>
      <c r="C30" s="265"/>
      <c r="D30" s="270"/>
      <c r="E30" s="268"/>
      <c r="F30" s="443"/>
      <c r="G30" s="269"/>
      <c r="H30" s="269"/>
      <c r="I30" s="828">
        <f t="shared" si="0"/>
        <v>0</v>
      </c>
      <c r="J30" s="828">
        <f t="shared" si="1"/>
        <v>0</v>
      </c>
      <c r="K30" s="827">
        <f t="shared" si="2"/>
        <v>0</v>
      </c>
      <c r="L30" s="829">
        <f t="shared" si="3"/>
        <v>0</v>
      </c>
      <c r="M30" s="217"/>
    </row>
    <row r="31" spans="1:13" s="174" customFormat="1" ht="22.5" customHeight="1" thickBot="1">
      <c r="A31" s="217">
        <v>28</v>
      </c>
      <c r="B31" s="265"/>
      <c r="C31" s="266"/>
      <c r="D31" s="270"/>
      <c r="E31" s="268"/>
      <c r="F31" s="443"/>
      <c r="G31" s="269"/>
      <c r="H31" s="269"/>
      <c r="I31" s="828">
        <f t="shared" si="0"/>
        <v>0</v>
      </c>
      <c r="J31" s="828">
        <f t="shared" si="1"/>
        <v>0</v>
      </c>
      <c r="K31" s="827">
        <f t="shared" si="2"/>
        <v>0</v>
      </c>
      <c r="L31" s="829">
        <f t="shared" si="3"/>
        <v>0</v>
      </c>
      <c r="M31" s="217"/>
    </row>
    <row r="32" spans="1:13" s="174" customFormat="1" ht="24" customHeight="1" thickBot="1">
      <c r="A32" s="217">
        <v>29</v>
      </c>
      <c r="B32" s="265"/>
      <c r="C32" s="266"/>
      <c r="D32" s="270"/>
      <c r="E32" s="268"/>
      <c r="F32" s="443"/>
      <c r="G32" s="269"/>
      <c r="H32" s="269"/>
      <c r="I32" s="828">
        <f t="shared" si="0"/>
        <v>0</v>
      </c>
      <c r="J32" s="828">
        <f t="shared" si="1"/>
        <v>0</v>
      </c>
      <c r="K32" s="827">
        <f t="shared" si="2"/>
        <v>0</v>
      </c>
      <c r="L32" s="829">
        <f t="shared" si="3"/>
        <v>0</v>
      </c>
      <c r="M32" s="217"/>
    </row>
    <row r="33" spans="1:13" s="174" customFormat="1" ht="24" customHeight="1" thickBot="1">
      <c r="A33" s="217">
        <v>30</v>
      </c>
      <c r="B33" s="265"/>
      <c r="C33" s="266"/>
      <c r="D33" s="270"/>
      <c r="E33" s="268"/>
      <c r="F33" s="443"/>
      <c r="G33" s="269"/>
      <c r="H33" s="269"/>
      <c r="I33" s="828">
        <f t="shared" si="0"/>
        <v>0</v>
      </c>
      <c r="J33" s="828">
        <f t="shared" si="1"/>
        <v>0</v>
      </c>
      <c r="K33" s="827">
        <f t="shared" si="2"/>
        <v>0</v>
      </c>
      <c r="L33" s="829">
        <f t="shared" si="3"/>
        <v>0</v>
      </c>
      <c r="M33" s="217"/>
    </row>
    <row r="34" spans="1:13" s="174" customFormat="1" ht="24" customHeight="1" thickBot="1">
      <c r="A34" s="217">
        <v>31</v>
      </c>
      <c r="B34" s="265"/>
      <c r="C34" s="266"/>
      <c r="D34" s="270"/>
      <c r="E34" s="268"/>
      <c r="F34" s="443"/>
      <c r="G34" s="269"/>
      <c r="H34" s="269"/>
      <c r="I34" s="828">
        <f t="shared" si="0"/>
        <v>0</v>
      </c>
      <c r="J34" s="828">
        <f t="shared" si="1"/>
        <v>0</v>
      </c>
      <c r="K34" s="827">
        <f t="shared" si="2"/>
        <v>0</v>
      </c>
      <c r="L34" s="829">
        <f t="shared" si="3"/>
        <v>0</v>
      </c>
      <c r="M34" s="217"/>
    </row>
    <row r="35" spans="1:13" s="174" customFormat="1" ht="24" customHeight="1" thickBot="1">
      <c r="A35" s="217">
        <v>32</v>
      </c>
      <c r="B35" s="265"/>
      <c r="C35" s="266"/>
      <c r="D35" s="270"/>
      <c r="E35" s="268"/>
      <c r="F35" s="443"/>
      <c r="G35" s="269"/>
      <c r="H35" s="269"/>
      <c r="I35" s="828">
        <f t="shared" si="0"/>
        <v>0</v>
      </c>
      <c r="J35" s="828">
        <f t="shared" si="1"/>
        <v>0</v>
      </c>
      <c r="K35" s="827">
        <f t="shared" si="2"/>
        <v>0</v>
      </c>
      <c r="L35" s="829">
        <f t="shared" si="3"/>
        <v>0</v>
      </c>
      <c r="M35" s="217"/>
    </row>
    <row r="36" spans="1:13" s="174" customFormat="1" ht="24" customHeight="1" thickBot="1">
      <c r="A36" s="217">
        <v>33</v>
      </c>
      <c r="B36" s="265"/>
      <c r="C36" s="266"/>
      <c r="D36" s="270"/>
      <c r="E36" s="268"/>
      <c r="F36" s="443"/>
      <c r="G36" s="269"/>
      <c r="H36" s="269"/>
      <c r="I36" s="828">
        <f t="shared" si="0"/>
        <v>0</v>
      </c>
      <c r="J36" s="828">
        <f t="shared" si="1"/>
        <v>0</v>
      </c>
      <c r="K36" s="827">
        <f t="shared" si="2"/>
        <v>0</v>
      </c>
      <c r="L36" s="829">
        <f t="shared" si="3"/>
        <v>0</v>
      </c>
      <c r="M36" s="217"/>
    </row>
    <row r="37" spans="1:13" s="174" customFormat="1" ht="22.5" customHeight="1" thickBot="1">
      <c r="A37" s="217">
        <v>34</v>
      </c>
      <c r="B37" s="265"/>
      <c r="C37" s="266"/>
      <c r="D37" s="270"/>
      <c r="E37" s="268"/>
      <c r="F37" s="443"/>
      <c r="G37" s="269"/>
      <c r="H37" s="269"/>
      <c r="I37" s="828">
        <f t="shared" si="0"/>
        <v>0</v>
      </c>
      <c r="J37" s="828">
        <f t="shared" si="1"/>
        <v>0</v>
      </c>
      <c r="K37" s="827">
        <f t="shared" si="2"/>
        <v>0</v>
      </c>
      <c r="L37" s="829">
        <f t="shared" si="3"/>
        <v>0</v>
      </c>
      <c r="M37" s="217"/>
    </row>
    <row r="38" spans="1:13" s="174" customFormat="1" ht="22.5" customHeight="1" thickBot="1">
      <c r="A38" s="217">
        <v>35</v>
      </c>
      <c r="B38" s="265"/>
      <c r="C38" s="266"/>
      <c r="D38" s="270"/>
      <c r="E38" s="268"/>
      <c r="F38" s="443"/>
      <c r="G38" s="269"/>
      <c r="H38" s="269"/>
      <c r="I38" s="828">
        <f t="shared" si="0"/>
        <v>0</v>
      </c>
      <c r="J38" s="828">
        <f t="shared" si="1"/>
        <v>0</v>
      </c>
      <c r="K38" s="827">
        <f t="shared" si="2"/>
        <v>0</v>
      </c>
      <c r="L38" s="829">
        <f t="shared" si="3"/>
        <v>0</v>
      </c>
      <c r="M38" s="217"/>
    </row>
    <row r="39" spans="1:13" s="174" customFormat="1" ht="22.5" customHeight="1" thickBot="1">
      <c r="A39" s="217">
        <v>36</v>
      </c>
      <c r="B39" s="265"/>
      <c r="C39" s="266"/>
      <c r="D39" s="270"/>
      <c r="E39" s="268"/>
      <c r="F39" s="443"/>
      <c r="G39" s="269"/>
      <c r="H39" s="269"/>
      <c r="I39" s="828">
        <f t="shared" si="0"/>
        <v>0</v>
      </c>
      <c r="J39" s="828">
        <f t="shared" si="1"/>
        <v>0</v>
      </c>
      <c r="K39" s="827">
        <f t="shared" si="2"/>
        <v>0</v>
      </c>
      <c r="L39" s="829">
        <f t="shared" si="3"/>
        <v>0</v>
      </c>
      <c r="M39" s="217"/>
    </row>
    <row r="40" spans="1:13" s="174" customFormat="1" ht="22.5" customHeight="1" thickBot="1">
      <c r="A40" s="217">
        <v>37</v>
      </c>
      <c r="B40" s="265"/>
      <c r="C40" s="266"/>
      <c r="D40" s="270"/>
      <c r="E40" s="268"/>
      <c r="F40" s="443"/>
      <c r="G40" s="269"/>
      <c r="H40" s="269"/>
      <c r="I40" s="828">
        <f t="shared" si="0"/>
        <v>0</v>
      </c>
      <c r="J40" s="828">
        <f t="shared" si="1"/>
        <v>0</v>
      </c>
      <c r="K40" s="827">
        <f t="shared" si="2"/>
        <v>0</v>
      </c>
      <c r="L40" s="829">
        <f t="shared" si="3"/>
        <v>0</v>
      </c>
      <c r="M40" s="217"/>
    </row>
    <row r="41" spans="1:13" s="174" customFormat="1" ht="22.5" customHeight="1" thickBot="1">
      <c r="A41" s="217">
        <v>38</v>
      </c>
      <c r="B41" s="265"/>
      <c r="C41" s="266"/>
      <c r="D41" s="270"/>
      <c r="E41" s="268"/>
      <c r="F41" s="443"/>
      <c r="G41" s="269"/>
      <c r="H41" s="269"/>
      <c r="I41" s="828">
        <f t="shared" si="0"/>
        <v>0</v>
      </c>
      <c r="J41" s="828">
        <f t="shared" si="1"/>
        <v>0</v>
      </c>
      <c r="K41" s="827">
        <f t="shared" si="2"/>
        <v>0</v>
      </c>
      <c r="L41" s="829">
        <f t="shared" si="3"/>
        <v>0</v>
      </c>
      <c r="M41" s="217"/>
    </row>
    <row r="42" spans="1:13" s="174" customFormat="1" ht="22.5" customHeight="1" thickBot="1">
      <c r="A42" s="217">
        <v>39</v>
      </c>
      <c r="B42" s="265"/>
      <c r="C42" s="266"/>
      <c r="D42" s="270"/>
      <c r="E42" s="268"/>
      <c r="F42" s="443"/>
      <c r="G42" s="269"/>
      <c r="H42" s="269"/>
      <c r="I42" s="828">
        <f t="shared" si="0"/>
        <v>0</v>
      </c>
      <c r="J42" s="828">
        <f t="shared" si="1"/>
        <v>0</v>
      </c>
      <c r="K42" s="827">
        <f t="shared" si="2"/>
        <v>0</v>
      </c>
      <c r="L42" s="829">
        <f t="shared" si="3"/>
        <v>0</v>
      </c>
      <c r="M42" s="217"/>
    </row>
    <row r="43" spans="1:13" s="174" customFormat="1" ht="22.5" customHeight="1" thickBot="1">
      <c r="A43" s="217">
        <v>40</v>
      </c>
      <c r="B43" s="265"/>
      <c r="C43" s="266"/>
      <c r="D43" s="270"/>
      <c r="E43" s="268"/>
      <c r="F43" s="443"/>
      <c r="G43" s="269"/>
      <c r="H43" s="269"/>
      <c r="I43" s="828">
        <f t="shared" si="0"/>
        <v>0</v>
      </c>
      <c r="J43" s="828">
        <f t="shared" si="1"/>
        <v>0</v>
      </c>
      <c r="K43" s="827">
        <f t="shared" si="2"/>
        <v>0</v>
      </c>
      <c r="L43" s="829">
        <f t="shared" si="3"/>
        <v>0</v>
      </c>
      <c r="M43" s="217"/>
    </row>
    <row r="44" spans="1:13" s="174" customFormat="1" ht="22.5" customHeight="1" thickBot="1">
      <c r="A44" s="217">
        <v>41</v>
      </c>
      <c r="B44" s="265"/>
      <c r="C44" s="266"/>
      <c r="D44" s="270"/>
      <c r="E44" s="268"/>
      <c r="F44" s="443"/>
      <c r="G44" s="269"/>
      <c r="H44" s="269"/>
      <c r="I44" s="828">
        <f t="shared" si="0"/>
        <v>0</v>
      </c>
      <c r="J44" s="828">
        <f t="shared" si="1"/>
        <v>0</v>
      </c>
      <c r="K44" s="827">
        <f t="shared" si="2"/>
        <v>0</v>
      </c>
      <c r="L44" s="829">
        <f t="shared" si="3"/>
        <v>0</v>
      </c>
      <c r="M44" s="217"/>
    </row>
    <row r="45" spans="1:13" s="174" customFormat="1" ht="22.5" customHeight="1" thickBot="1">
      <c r="A45" s="217">
        <v>42</v>
      </c>
      <c r="B45" s="265"/>
      <c r="C45" s="266"/>
      <c r="D45" s="270"/>
      <c r="E45" s="268"/>
      <c r="F45" s="443"/>
      <c r="G45" s="269"/>
      <c r="H45" s="269"/>
      <c r="I45" s="828">
        <f t="shared" si="0"/>
        <v>0</v>
      </c>
      <c r="J45" s="828">
        <f t="shared" si="1"/>
        <v>0</v>
      </c>
      <c r="K45" s="827">
        <f t="shared" si="2"/>
        <v>0</v>
      </c>
      <c r="L45" s="829">
        <f t="shared" si="3"/>
        <v>0</v>
      </c>
      <c r="M45" s="217"/>
    </row>
    <row r="46" spans="1:13" s="174" customFormat="1" ht="22.5" customHeight="1" thickBot="1">
      <c r="A46" s="217">
        <v>43</v>
      </c>
      <c r="B46" s="265"/>
      <c r="C46" s="266"/>
      <c r="D46" s="270"/>
      <c r="E46" s="268"/>
      <c r="F46" s="443"/>
      <c r="G46" s="269"/>
      <c r="H46" s="269"/>
      <c r="I46" s="828">
        <f t="shared" si="0"/>
        <v>0</v>
      </c>
      <c r="J46" s="828">
        <f t="shared" si="1"/>
        <v>0</v>
      </c>
      <c r="K46" s="827">
        <f t="shared" si="2"/>
        <v>0</v>
      </c>
      <c r="L46" s="829">
        <f t="shared" si="3"/>
        <v>0</v>
      </c>
      <c r="M46" s="217"/>
    </row>
    <row r="47" spans="1:13" s="174" customFormat="1" ht="24" customHeight="1" thickBot="1">
      <c r="A47" s="217">
        <v>44</v>
      </c>
      <c r="B47" s="265"/>
      <c r="C47" s="266"/>
      <c r="D47" s="270"/>
      <c r="E47" s="268"/>
      <c r="F47" s="443"/>
      <c r="G47" s="269"/>
      <c r="H47" s="269"/>
      <c r="I47" s="828">
        <f t="shared" si="0"/>
        <v>0</v>
      </c>
      <c r="J47" s="828">
        <f t="shared" si="1"/>
        <v>0</v>
      </c>
      <c r="K47" s="827">
        <f t="shared" si="2"/>
        <v>0</v>
      </c>
      <c r="L47" s="829">
        <f t="shared" si="3"/>
        <v>0</v>
      </c>
      <c r="M47" s="217"/>
    </row>
    <row r="48" spans="1:13" s="174" customFormat="1" ht="24" customHeight="1" thickBot="1">
      <c r="A48" s="217">
        <v>45</v>
      </c>
      <c r="B48" s="265"/>
      <c r="C48" s="266"/>
      <c r="D48" s="270"/>
      <c r="E48" s="268"/>
      <c r="F48" s="443"/>
      <c r="G48" s="269"/>
      <c r="H48" s="269"/>
      <c r="I48" s="828">
        <f t="shared" si="0"/>
        <v>0</v>
      </c>
      <c r="J48" s="828">
        <f t="shared" si="1"/>
        <v>0</v>
      </c>
      <c r="K48" s="827">
        <f t="shared" si="2"/>
        <v>0</v>
      </c>
      <c r="L48" s="829">
        <f t="shared" si="3"/>
        <v>0</v>
      </c>
      <c r="M48" s="217"/>
    </row>
    <row r="49" spans="1:13" s="174" customFormat="1" ht="22.5" customHeight="1" thickBot="1">
      <c r="A49" s="217">
        <v>46</v>
      </c>
      <c r="B49" s="265"/>
      <c r="C49" s="265"/>
      <c r="D49" s="270"/>
      <c r="E49" s="268"/>
      <c r="F49" s="443"/>
      <c r="G49" s="269"/>
      <c r="H49" s="269"/>
      <c r="I49" s="828">
        <f t="shared" si="0"/>
        <v>0</v>
      </c>
      <c r="J49" s="828">
        <f t="shared" si="1"/>
        <v>0</v>
      </c>
      <c r="K49" s="827">
        <f t="shared" si="2"/>
        <v>0</v>
      </c>
      <c r="L49" s="829">
        <f t="shared" si="3"/>
        <v>0</v>
      </c>
      <c r="M49" s="217"/>
    </row>
    <row r="50" spans="1:13" s="174" customFormat="1" ht="22.5" customHeight="1" thickBot="1">
      <c r="A50" s="217">
        <v>47</v>
      </c>
      <c r="B50" s="265"/>
      <c r="C50" s="266"/>
      <c r="D50" s="270"/>
      <c r="E50" s="268"/>
      <c r="F50" s="443"/>
      <c r="G50" s="269"/>
      <c r="H50" s="269"/>
      <c r="I50" s="828">
        <f t="shared" si="0"/>
        <v>0</v>
      </c>
      <c r="J50" s="828">
        <f t="shared" si="1"/>
        <v>0</v>
      </c>
      <c r="K50" s="827">
        <f t="shared" si="2"/>
        <v>0</v>
      </c>
      <c r="L50" s="829">
        <f t="shared" si="3"/>
        <v>0</v>
      </c>
      <c r="M50" s="217"/>
    </row>
    <row r="51" spans="1:13" s="174" customFormat="1" ht="24" customHeight="1" thickBot="1">
      <c r="A51" s="217">
        <v>48</v>
      </c>
      <c r="B51" s="265"/>
      <c r="C51" s="266"/>
      <c r="D51" s="270"/>
      <c r="E51" s="268"/>
      <c r="F51" s="443"/>
      <c r="G51" s="269"/>
      <c r="H51" s="269"/>
      <c r="I51" s="828">
        <f t="shared" si="0"/>
        <v>0</v>
      </c>
      <c r="J51" s="828">
        <f t="shared" si="1"/>
        <v>0</v>
      </c>
      <c r="K51" s="827">
        <f t="shared" si="2"/>
        <v>0</v>
      </c>
      <c r="L51" s="829">
        <f t="shared" si="3"/>
        <v>0</v>
      </c>
      <c r="M51" s="217"/>
    </row>
    <row r="52" spans="1:13" s="174" customFormat="1" ht="24" customHeight="1" thickBot="1">
      <c r="A52" s="217">
        <v>49</v>
      </c>
      <c r="B52" s="265"/>
      <c r="C52" s="266"/>
      <c r="D52" s="270"/>
      <c r="E52" s="268"/>
      <c r="F52" s="443"/>
      <c r="G52" s="269"/>
      <c r="H52" s="269"/>
      <c r="I52" s="828">
        <f t="shared" si="0"/>
        <v>0</v>
      </c>
      <c r="J52" s="828">
        <f t="shared" si="1"/>
        <v>0</v>
      </c>
      <c r="K52" s="827">
        <f t="shared" si="2"/>
        <v>0</v>
      </c>
      <c r="L52" s="829">
        <f t="shared" si="3"/>
        <v>0</v>
      </c>
      <c r="M52" s="217"/>
    </row>
    <row r="53" spans="1:13" s="174" customFormat="1" ht="24" customHeight="1" thickBot="1">
      <c r="A53" s="217">
        <v>50</v>
      </c>
      <c r="B53" s="265"/>
      <c r="C53" s="266"/>
      <c r="D53" s="270"/>
      <c r="E53" s="268"/>
      <c r="F53" s="443"/>
      <c r="G53" s="269"/>
      <c r="H53" s="269"/>
      <c r="I53" s="828">
        <f t="shared" si="0"/>
        <v>0</v>
      </c>
      <c r="J53" s="828">
        <f t="shared" si="1"/>
        <v>0</v>
      </c>
      <c r="K53" s="827">
        <f t="shared" si="2"/>
        <v>0</v>
      </c>
      <c r="L53" s="829">
        <f t="shared" si="3"/>
        <v>0</v>
      </c>
      <c r="M53" s="217"/>
    </row>
    <row r="54" spans="1:13" s="174" customFormat="1" ht="24" customHeight="1" thickBot="1">
      <c r="A54" s="217">
        <v>51</v>
      </c>
      <c r="B54" s="265"/>
      <c r="C54" s="266"/>
      <c r="D54" s="270"/>
      <c r="E54" s="268"/>
      <c r="F54" s="443"/>
      <c r="G54" s="269"/>
      <c r="H54" s="269"/>
      <c r="I54" s="828">
        <f t="shared" si="0"/>
        <v>0</v>
      </c>
      <c r="J54" s="828">
        <f t="shared" si="1"/>
        <v>0</v>
      </c>
      <c r="K54" s="827">
        <f t="shared" si="2"/>
        <v>0</v>
      </c>
      <c r="L54" s="829">
        <f t="shared" si="3"/>
        <v>0</v>
      </c>
      <c r="M54" s="217"/>
    </row>
    <row r="55" spans="1:13" s="174" customFormat="1" ht="24" customHeight="1" thickBot="1">
      <c r="A55" s="217">
        <v>52</v>
      </c>
      <c r="B55" s="265"/>
      <c r="C55" s="266"/>
      <c r="D55" s="270"/>
      <c r="E55" s="268"/>
      <c r="F55" s="443"/>
      <c r="G55" s="269"/>
      <c r="H55" s="269"/>
      <c r="I55" s="828">
        <f t="shared" si="0"/>
        <v>0</v>
      </c>
      <c r="J55" s="828">
        <f t="shared" si="1"/>
        <v>0</v>
      </c>
      <c r="K55" s="827">
        <f t="shared" si="2"/>
        <v>0</v>
      </c>
      <c r="L55" s="829">
        <f t="shared" si="3"/>
        <v>0</v>
      </c>
      <c r="M55" s="217"/>
    </row>
    <row r="56" spans="1:13" s="174" customFormat="1" ht="24" customHeight="1" thickBot="1">
      <c r="A56" s="217">
        <v>53</v>
      </c>
      <c r="B56" s="265"/>
      <c r="C56" s="266"/>
      <c r="D56" s="270"/>
      <c r="E56" s="268"/>
      <c r="F56" s="443"/>
      <c r="G56" s="269"/>
      <c r="H56" s="269"/>
      <c r="I56" s="828">
        <f t="shared" si="0"/>
        <v>0</v>
      </c>
      <c r="J56" s="828">
        <f t="shared" si="1"/>
        <v>0</v>
      </c>
      <c r="K56" s="827">
        <f t="shared" si="2"/>
        <v>0</v>
      </c>
      <c r="L56" s="829">
        <f t="shared" si="3"/>
        <v>0</v>
      </c>
      <c r="M56" s="217"/>
    </row>
    <row r="57" spans="1:13" s="174" customFormat="1" ht="24" customHeight="1" thickBot="1">
      <c r="A57" s="217">
        <v>54</v>
      </c>
      <c r="B57" s="265"/>
      <c r="C57" s="266"/>
      <c r="D57" s="270"/>
      <c r="E57" s="268"/>
      <c r="F57" s="443"/>
      <c r="G57" s="269"/>
      <c r="H57" s="269"/>
      <c r="I57" s="828">
        <f t="shared" si="0"/>
        <v>0</v>
      </c>
      <c r="J57" s="828">
        <f t="shared" si="1"/>
        <v>0</v>
      </c>
      <c r="K57" s="827">
        <f t="shared" si="2"/>
        <v>0</v>
      </c>
      <c r="L57" s="829">
        <f t="shared" si="3"/>
        <v>0</v>
      </c>
      <c r="M57" s="217"/>
    </row>
    <row r="58" spans="1:13" s="174" customFormat="1" ht="22.5" customHeight="1" thickBot="1">
      <c r="A58" s="217">
        <v>55</v>
      </c>
      <c r="B58" s="265"/>
      <c r="C58" s="266"/>
      <c r="D58" s="270"/>
      <c r="E58" s="268"/>
      <c r="F58" s="443"/>
      <c r="G58" s="269"/>
      <c r="H58" s="269"/>
      <c r="I58" s="828">
        <f t="shared" si="0"/>
        <v>0</v>
      </c>
      <c r="J58" s="828">
        <f t="shared" si="1"/>
        <v>0</v>
      </c>
      <c r="K58" s="827">
        <f t="shared" si="2"/>
        <v>0</v>
      </c>
      <c r="L58" s="829">
        <f t="shared" si="3"/>
        <v>0</v>
      </c>
      <c r="M58" s="217"/>
    </row>
    <row r="59" spans="1:13" s="174" customFormat="1" ht="22.5" customHeight="1" thickBot="1">
      <c r="A59" s="217">
        <v>56</v>
      </c>
      <c r="B59" s="265"/>
      <c r="C59" s="266"/>
      <c r="D59" s="270"/>
      <c r="E59" s="268"/>
      <c r="F59" s="443"/>
      <c r="G59" s="269"/>
      <c r="H59" s="269"/>
      <c r="I59" s="828">
        <f t="shared" si="0"/>
        <v>0</v>
      </c>
      <c r="J59" s="828">
        <f t="shared" si="1"/>
        <v>0</v>
      </c>
      <c r="K59" s="827">
        <f t="shared" si="2"/>
        <v>0</v>
      </c>
      <c r="L59" s="829">
        <f t="shared" si="3"/>
        <v>0</v>
      </c>
      <c r="M59" s="217"/>
    </row>
    <row r="60" spans="1:13" s="174" customFormat="1" ht="22.5" customHeight="1" thickBot="1">
      <c r="A60" s="217">
        <v>57</v>
      </c>
      <c r="B60" s="265"/>
      <c r="C60" s="266"/>
      <c r="D60" s="270"/>
      <c r="E60" s="268"/>
      <c r="F60" s="443"/>
      <c r="G60" s="269"/>
      <c r="H60" s="269"/>
      <c r="I60" s="828">
        <f t="shared" si="0"/>
        <v>0</v>
      </c>
      <c r="J60" s="828">
        <f t="shared" si="1"/>
        <v>0</v>
      </c>
      <c r="K60" s="827">
        <f t="shared" si="2"/>
        <v>0</v>
      </c>
      <c r="L60" s="829">
        <f t="shared" si="3"/>
        <v>0</v>
      </c>
      <c r="M60" s="217"/>
    </row>
    <row r="61" spans="1:13" s="174" customFormat="1" ht="24" customHeight="1" thickBot="1">
      <c r="A61" s="217">
        <v>58</v>
      </c>
      <c r="B61" s="265"/>
      <c r="C61" s="266"/>
      <c r="D61" s="270"/>
      <c r="E61" s="268"/>
      <c r="F61" s="443"/>
      <c r="G61" s="269"/>
      <c r="H61" s="269"/>
      <c r="I61" s="828">
        <f t="shared" si="0"/>
        <v>0</v>
      </c>
      <c r="J61" s="828">
        <f t="shared" si="1"/>
        <v>0</v>
      </c>
      <c r="K61" s="827">
        <f t="shared" si="2"/>
        <v>0</v>
      </c>
      <c r="L61" s="829">
        <f t="shared" si="3"/>
        <v>0</v>
      </c>
      <c r="M61" s="217"/>
    </row>
    <row r="62" spans="1:13" s="174" customFormat="1" ht="24" customHeight="1" thickBot="1">
      <c r="A62" s="217">
        <v>59</v>
      </c>
      <c r="B62" s="265"/>
      <c r="C62" s="266"/>
      <c r="D62" s="270"/>
      <c r="E62" s="268"/>
      <c r="F62" s="443"/>
      <c r="G62" s="269"/>
      <c r="H62" s="269"/>
      <c r="I62" s="828">
        <f t="shared" si="0"/>
        <v>0</v>
      </c>
      <c r="J62" s="828">
        <f t="shared" si="1"/>
        <v>0</v>
      </c>
      <c r="K62" s="827">
        <f t="shared" si="2"/>
        <v>0</v>
      </c>
      <c r="L62" s="829">
        <f t="shared" si="3"/>
        <v>0</v>
      </c>
      <c r="M62" s="217"/>
    </row>
    <row r="63" spans="1:13" s="174" customFormat="1" ht="24" customHeight="1" thickBot="1">
      <c r="A63" s="217">
        <v>60</v>
      </c>
      <c r="B63" s="265"/>
      <c r="C63" s="266"/>
      <c r="D63" s="270"/>
      <c r="E63" s="268"/>
      <c r="F63" s="443"/>
      <c r="G63" s="269"/>
      <c r="H63" s="269"/>
      <c r="I63" s="828">
        <f t="shared" si="0"/>
        <v>0</v>
      </c>
      <c r="J63" s="828">
        <f t="shared" si="1"/>
        <v>0</v>
      </c>
      <c r="K63" s="827">
        <f t="shared" si="2"/>
        <v>0</v>
      </c>
      <c r="L63" s="829">
        <f t="shared" si="3"/>
        <v>0</v>
      </c>
      <c r="M63" s="217"/>
    </row>
    <row r="64" spans="1:13" s="174" customFormat="1" ht="22.5" customHeight="1" thickBot="1">
      <c r="A64" s="217">
        <v>61</v>
      </c>
      <c r="B64" s="265"/>
      <c r="C64" s="266"/>
      <c r="D64" s="270"/>
      <c r="E64" s="268"/>
      <c r="F64" s="443"/>
      <c r="G64" s="269"/>
      <c r="H64" s="269"/>
      <c r="I64" s="828">
        <f t="shared" si="0"/>
        <v>0</v>
      </c>
      <c r="J64" s="828">
        <f t="shared" si="1"/>
        <v>0</v>
      </c>
      <c r="K64" s="827">
        <f t="shared" si="2"/>
        <v>0</v>
      </c>
      <c r="L64" s="829">
        <f t="shared" si="3"/>
        <v>0</v>
      </c>
      <c r="M64" s="217"/>
    </row>
    <row r="65" spans="1:13" s="174" customFormat="1" ht="22.5" customHeight="1" thickBot="1">
      <c r="A65" s="217">
        <v>62</v>
      </c>
      <c r="B65" s="265"/>
      <c r="C65" s="266"/>
      <c r="D65" s="270"/>
      <c r="E65" s="268"/>
      <c r="F65" s="443"/>
      <c r="G65" s="269"/>
      <c r="H65" s="269"/>
      <c r="I65" s="828">
        <f t="shared" si="0"/>
        <v>0</v>
      </c>
      <c r="J65" s="828">
        <f t="shared" si="1"/>
        <v>0</v>
      </c>
      <c r="K65" s="827">
        <f t="shared" si="2"/>
        <v>0</v>
      </c>
      <c r="L65" s="829">
        <f t="shared" si="3"/>
        <v>0</v>
      </c>
      <c r="M65" s="217"/>
    </row>
    <row r="66" spans="1:13" s="174" customFormat="1" ht="22.5" customHeight="1" thickBot="1">
      <c r="A66" s="217">
        <v>63</v>
      </c>
      <c r="B66" s="265"/>
      <c r="C66" s="266"/>
      <c r="D66" s="270"/>
      <c r="E66" s="268"/>
      <c r="F66" s="443"/>
      <c r="G66" s="269"/>
      <c r="H66" s="269"/>
      <c r="I66" s="828">
        <f t="shared" si="0"/>
        <v>0</v>
      </c>
      <c r="J66" s="828">
        <f t="shared" si="1"/>
        <v>0</v>
      </c>
      <c r="K66" s="827">
        <f t="shared" si="2"/>
        <v>0</v>
      </c>
      <c r="L66" s="829">
        <f t="shared" si="3"/>
        <v>0</v>
      </c>
      <c r="M66" s="217"/>
    </row>
    <row r="67" spans="1:13" s="174" customFormat="1" ht="22.5" customHeight="1" thickBot="1">
      <c r="A67" s="217">
        <v>64</v>
      </c>
      <c r="B67" s="265"/>
      <c r="C67" s="266"/>
      <c r="D67" s="270"/>
      <c r="E67" s="268"/>
      <c r="F67" s="443"/>
      <c r="G67" s="269"/>
      <c r="H67" s="269"/>
      <c r="I67" s="828">
        <f t="shared" si="0"/>
        <v>0</v>
      </c>
      <c r="J67" s="828">
        <f t="shared" si="1"/>
        <v>0</v>
      </c>
      <c r="K67" s="827">
        <f t="shared" si="2"/>
        <v>0</v>
      </c>
      <c r="L67" s="829">
        <f t="shared" si="3"/>
        <v>0</v>
      </c>
      <c r="M67" s="217"/>
    </row>
    <row r="68" spans="1:13" s="174" customFormat="1" ht="22.5" customHeight="1" thickBot="1">
      <c r="A68" s="217">
        <v>65</v>
      </c>
      <c r="B68" s="265"/>
      <c r="C68" s="266"/>
      <c r="D68" s="270"/>
      <c r="E68" s="268"/>
      <c r="F68" s="443"/>
      <c r="G68" s="269"/>
      <c r="H68" s="269"/>
      <c r="I68" s="828">
        <f aca="true" t="shared" si="4" ref="I68:I131">G68-H68</f>
        <v>0</v>
      </c>
      <c r="J68" s="828">
        <f aca="true" t="shared" si="5" ref="J68:J131">ROUND(I68*1.3,2)</f>
        <v>0</v>
      </c>
      <c r="K68" s="827">
        <f aca="true" t="shared" si="6" ref="K68:K131">MIN(G68,J68)</f>
        <v>0</v>
      </c>
      <c r="L68" s="829">
        <f aca="true" t="shared" si="7" ref="L68:L131">IF(D68="ΝΑΙ",0,K68)</f>
        <v>0</v>
      </c>
      <c r="M68" s="217"/>
    </row>
    <row r="69" spans="1:13" s="174" customFormat="1" ht="22.5" customHeight="1" thickBot="1">
      <c r="A69" s="217">
        <v>66</v>
      </c>
      <c r="B69" s="265"/>
      <c r="C69" s="266"/>
      <c r="D69" s="270"/>
      <c r="E69" s="268"/>
      <c r="F69" s="443"/>
      <c r="G69" s="269"/>
      <c r="H69" s="269"/>
      <c r="I69" s="828">
        <f t="shared" si="4"/>
        <v>0</v>
      </c>
      <c r="J69" s="828">
        <f t="shared" si="5"/>
        <v>0</v>
      </c>
      <c r="K69" s="827">
        <f t="shared" si="6"/>
        <v>0</v>
      </c>
      <c r="L69" s="829">
        <f t="shared" si="7"/>
        <v>0</v>
      </c>
      <c r="M69" s="217"/>
    </row>
    <row r="70" spans="1:13" s="174" customFormat="1" ht="22.5" customHeight="1" thickBot="1">
      <c r="A70" s="217">
        <v>67</v>
      </c>
      <c r="B70" s="265"/>
      <c r="C70" s="266"/>
      <c r="D70" s="270"/>
      <c r="E70" s="268"/>
      <c r="F70" s="443"/>
      <c r="G70" s="269"/>
      <c r="H70" s="269"/>
      <c r="I70" s="828">
        <f t="shared" si="4"/>
        <v>0</v>
      </c>
      <c r="J70" s="828">
        <f t="shared" si="5"/>
        <v>0</v>
      </c>
      <c r="K70" s="827">
        <f t="shared" si="6"/>
        <v>0</v>
      </c>
      <c r="L70" s="829">
        <f t="shared" si="7"/>
        <v>0</v>
      </c>
      <c r="M70" s="217"/>
    </row>
    <row r="71" spans="1:13" s="174" customFormat="1" ht="22.5" customHeight="1" thickBot="1">
      <c r="A71" s="217">
        <v>68</v>
      </c>
      <c r="B71" s="265"/>
      <c r="C71" s="266"/>
      <c r="D71" s="270"/>
      <c r="E71" s="268"/>
      <c r="F71" s="443"/>
      <c r="G71" s="269"/>
      <c r="H71" s="269"/>
      <c r="I71" s="828">
        <f t="shared" si="4"/>
        <v>0</v>
      </c>
      <c r="J71" s="828">
        <f t="shared" si="5"/>
        <v>0</v>
      </c>
      <c r="K71" s="827">
        <f t="shared" si="6"/>
        <v>0</v>
      </c>
      <c r="L71" s="829">
        <f t="shared" si="7"/>
        <v>0</v>
      </c>
      <c r="M71" s="217"/>
    </row>
    <row r="72" spans="1:13" s="174" customFormat="1" ht="22.5" customHeight="1" thickBot="1">
      <c r="A72" s="217">
        <v>69</v>
      </c>
      <c r="B72" s="265"/>
      <c r="C72" s="266"/>
      <c r="D72" s="270"/>
      <c r="E72" s="268"/>
      <c r="F72" s="443"/>
      <c r="G72" s="269"/>
      <c r="H72" s="269"/>
      <c r="I72" s="828">
        <f t="shared" si="4"/>
        <v>0</v>
      </c>
      <c r="J72" s="828">
        <f t="shared" si="5"/>
        <v>0</v>
      </c>
      <c r="K72" s="827">
        <f t="shared" si="6"/>
        <v>0</v>
      </c>
      <c r="L72" s="829">
        <f t="shared" si="7"/>
        <v>0</v>
      </c>
      <c r="M72" s="217"/>
    </row>
    <row r="73" spans="1:13" s="174" customFormat="1" ht="22.5" customHeight="1" thickBot="1">
      <c r="A73" s="217">
        <v>70</v>
      </c>
      <c r="B73" s="265"/>
      <c r="C73" s="266"/>
      <c r="D73" s="270"/>
      <c r="E73" s="268"/>
      <c r="F73" s="443"/>
      <c r="G73" s="269"/>
      <c r="H73" s="269"/>
      <c r="I73" s="828">
        <f t="shared" si="4"/>
        <v>0</v>
      </c>
      <c r="J73" s="828">
        <f t="shared" si="5"/>
        <v>0</v>
      </c>
      <c r="K73" s="827">
        <f t="shared" si="6"/>
        <v>0</v>
      </c>
      <c r="L73" s="829">
        <f t="shared" si="7"/>
        <v>0</v>
      </c>
      <c r="M73" s="217"/>
    </row>
    <row r="74" spans="1:13" s="174" customFormat="1" ht="22.5" customHeight="1" thickBot="1">
      <c r="A74" s="217">
        <v>71</v>
      </c>
      <c r="B74" s="265"/>
      <c r="C74" s="266"/>
      <c r="D74" s="270"/>
      <c r="E74" s="268"/>
      <c r="F74" s="443"/>
      <c r="G74" s="269"/>
      <c r="H74" s="269"/>
      <c r="I74" s="828">
        <f t="shared" si="4"/>
        <v>0</v>
      </c>
      <c r="J74" s="828">
        <f t="shared" si="5"/>
        <v>0</v>
      </c>
      <c r="K74" s="827">
        <f t="shared" si="6"/>
        <v>0</v>
      </c>
      <c r="L74" s="829">
        <f t="shared" si="7"/>
        <v>0</v>
      </c>
      <c r="M74" s="217"/>
    </row>
    <row r="75" spans="1:13" s="174" customFormat="1" ht="22.5" customHeight="1" thickBot="1">
      <c r="A75" s="217">
        <v>72</v>
      </c>
      <c r="B75" s="265"/>
      <c r="C75" s="266"/>
      <c r="D75" s="270"/>
      <c r="E75" s="268"/>
      <c r="F75" s="443"/>
      <c r="G75" s="269"/>
      <c r="H75" s="269"/>
      <c r="I75" s="828">
        <f t="shared" si="4"/>
        <v>0</v>
      </c>
      <c r="J75" s="828">
        <f t="shared" si="5"/>
        <v>0</v>
      </c>
      <c r="K75" s="827">
        <f t="shared" si="6"/>
        <v>0</v>
      </c>
      <c r="L75" s="829">
        <f t="shared" si="7"/>
        <v>0</v>
      </c>
      <c r="M75" s="217"/>
    </row>
    <row r="76" spans="1:13" s="174" customFormat="1" ht="22.5" customHeight="1" thickBot="1">
      <c r="A76" s="217">
        <v>73</v>
      </c>
      <c r="B76" s="265"/>
      <c r="C76" s="266"/>
      <c r="D76" s="270"/>
      <c r="E76" s="268"/>
      <c r="F76" s="443"/>
      <c r="G76" s="269"/>
      <c r="H76" s="269"/>
      <c r="I76" s="828">
        <f t="shared" si="4"/>
        <v>0</v>
      </c>
      <c r="J76" s="828">
        <f t="shared" si="5"/>
        <v>0</v>
      </c>
      <c r="K76" s="827">
        <f t="shared" si="6"/>
        <v>0</v>
      </c>
      <c r="L76" s="829">
        <f t="shared" si="7"/>
        <v>0</v>
      </c>
      <c r="M76" s="217"/>
    </row>
    <row r="77" spans="1:13" s="174" customFormat="1" ht="22.5" customHeight="1" thickBot="1">
      <c r="A77" s="217">
        <v>74</v>
      </c>
      <c r="B77" s="265"/>
      <c r="C77" s="266"/>
      <c r="D77" s="270"/>
      <c r="E77" s="268"/>
      <c r="F77" s="443"/>
      <c r="G77" s="269"/>
      <c r="H77" s="269"/>
      <c r="I77" s="828">
        <f t="shared" si="4"/>
        <v>0</v>
      </c>
      <c r="J77" s="828">
        <f t="shared" si="5"/>
        <v>0</v>
      </c>
      <c r="K77" s="827">
        <f t="shared" si="6"/>
        <v>0</v>
      </c>
      <c r="L77" s="829">
        <f t="shared" si="7"/>
        <v>0</v>
      </c>
      <c r="M77" s="217"/>
    </row>
    <row r="78" spans="1:13" s="174" customFormat="1" ht="22.5" customHeight="1" thickBot="1">
      <c r="A78" s="217">
        <v>75</v>
      </c>
      <c r="B78" s="265"/>
      <c r="C78" s="266"/>
      <c r="D78" s="270"/>
      <c r="E78" s="268"/>
      <c r="F78" s="443"/>
      <c r="G78" s="269"/>
      <c r="H78" s="269"/>
      <c r="I78" s="828">
        <f t="shared" si="4"/>
        <v>0</v>
      </c>
      <c r="J78" s="828">
        <f t="shared" si="5"/>
        <v>0</v>
      </c>
      <c r="K78" s="827">
        <f t="shared" si="6"/>
        <v>0</v>
      </c>
      <c r="L78" s="829">
        <f t="shared" si="7"/>
        <v>0</v>
      </c>
      <c r="M78" s="217"/>
    </row>
    <row r="79" spans="1:13" s="174" customFormat="1" ht="24" customHeight="1" thickBot="1">
      <c r="A79" s="217">
        <v>76</v>
      </c>
      <c r="B79" s="265"/>
      <c r="C79" s="266"/>
      <c r="D79" s="270"/>
      <c r="E79" s="268"/>
      <c r="F79" s="443"/>
      <c r="G79" s="269"/>
      <c r="H79" s="269"/>
      <c r="I79" s="828">
        <f t="shared" si="4"/>
        <v>0</v>
      </c>
      <c r="J79" s="828">
        <f t="shared" si="5"/>
        <v>0</v>
      </c>
      <c r="K79" s="827">
        <f t="shared" si="6"/>
        <v>0</v>
      </c>
      <c r="L79" s="829">
        <f t="shared" si="7"/>
        <v>0</v>
      </c>
      <c r="M79" s="217"/>
    </row>
    <row r="80" spans="1:13" s="174" customFormat="1" ht="24" customHeight="1" thickBot="1">
      <c r="A80" s="217">
        <v>77</v>
      </c>
      <c r="B80" s="265"/>
      <c r="C80" s="266"/>
      <c r="D80" s="270"/>
      <c r="E80" s="268"/>
      <c r="F80" s="443"/>
      <c r="G80" s="269"/>
      <c r="H80" s="269"/>
      <c r="I80" s="828">
        <f t="shared" si="4"/>
        <v>0</v>
      </c>
      <c r="J80" s="828">
        <f t="shared" si="5"/>
        <v>0</v>
      </c>
      <c r="K80" s="827">
        <f t="shared" si="6"/>
        <v>0</v>
      </c>
      <c r="L80" s="829">
        <f t="shared" si="7"/>
        <v>0</v>
      </c>
      <c r="M80" s="217"/>
    </row>
    <row r="81" spans="1:13" s="174" customFormat="1" ht="22.5" customHeight="1" thickBot="1">
      <c r="A81" s="217">
        <v>78</v>
      </c>
      <c r="B81" s="265"/>
      <c r="C81" s="265"/>
      <c r="D81" s="270"/>
      <c r="E81" s="268"/>
      <c r="F81" s="443"/>
      <c r="G81" s="269"/>
      <c r="H81" s="269"/>
      <c r="I81" s="828">
        <f t="shared" si="4"/>
        <v>0</v>
      </c>
      <c r="J81" s="828">
        <f t="shared" si="5"/>
        <v>0</v>
      </c>
      <c r="K81" s="827">
        <f t="shared" si="6"/>
        <v>0</v>
      </c>
      <c r="L81" s="829">
        <f t="shared" si="7"/>
        <v>0</v>
      </c>
      <c r="M81" s="217"/>
    </row>
    <row r="82" spans="1:13" s="174" customFormat="1" ht="22.5" customHeight="1" thickBot="1">
      <c r="A82" s="217">
        <v>79</v>
      </c>
      <c r="B82" s="265"/>
      <c r="C82" s="266"/>
      <c r="D82" s="270"/>
      <c r="E82" s="268"/>
      <c r="F82" s="443"/>
      <c r="G82" s="269"/>
      <c r="H82" s="269"/>
      <c r="I82" s="828">
        <f t="shared" si="4"/>
        <v>0</v>
      </c>
      <c r="J82" s="828">
        <f t="shared" si="5"/>
        <v>0</v>
      </c>
      <c r="K82" s="827">
        <f t="shared" si="6"/>
        <v>0</v>
      </c>
      <c r="L82" s="829">
        <f t="shared" si="7"/>
        <v>0</v>
      </c>
      <c r="M82" s="217"/>
    </row>
    <row r="83" spans="1:13" s="174" customFormat="1" ht="24" customHeight="1" thickBot="1">
      <c r="A83" s="217">
        <v>80</v>
      </c>
      <c r="B83" s="265"/>
      <c r="C83" s="266"/>
      <c r="D83" s="270"/>
      <c r="E83" s="268"/>
      <c r="F83" s="443"/>
      <c r="G83" s="269"/>
      <c r="H83" s="269"/>
      <c r="I83" s="828">
        <f t="shared" si="4"/>
        <v>0</v>
      </c>
      <c r="J83" s="828">
        <f t="shared" si="5"/>
        <v>0</v>
      </c>
      <c r="K83" s="827">
        <f t="shared" si="6"/>
        <v>0</v>
      </c>
      <c r="L83" s="829">
        <f t="shared" si="7"/>
        <v>0</v>
      </c>
      <c r="M83" s="217"/>
    </row>
    <row r="84" spans="1:13" s="174" customFormat="1" ht="24" customHeight="1" thickBot="1">
      <c r="A84" s="217">
        <v>81</v>
      </c>
      <c r="B84" s="265"/>
      <c r="C84" s="266"/>
      <c r="D84" s="270"/>
      <c r="E84" s="268"/>
      <c r="F84" s="443"/>
      <c r="G84" s="269"/>
      <c r="H84" s="269"/>
      <c r="I84" s="828">
        <f t="shared" si="4"/>
        <v>0</v>
      </c>
      <c r="J84" s="828">
        <f t="shared" si="5"/>
        <v>0</v>
      </c>
      <c r="K84" s="827">
        <f t="shared" si="6"/>
        <v>0</v>
      </c>
      <c r="L84" s="829">
        <f t="shared" si="7"/>
        <v>0</v>
      </c>
      <c r="M84" s="217"/>
    </row>
    <row r="85" spans="1:13" s="174" customFormat="1" ht="24" customHeight="1" thickBot="1">
      <c r="A85" s="217">
        <v>82</v>
      </c>
      <c r="B85" s="265"/>
      <c r="C85" s="266"/>
      <c r="D85" s="270"/>
      <c r="E85" s="268"/>
      <c r="F85" s="443"/>
      <c r="G85" s="269"/>
      <c r="H85" s="269"/>
      <c r="I85" s="828">
        <f t="shared" si="4"/>
        <v>0</v>
      </c>
      <c r="J85" s="828">
        <f t="shared" si="5"/>
        <v>0</v>
      </c>
      <c r="K85" s="827">
        <f t="shared" si="6"/>
        <v>0</v>
      </c>
      <c r="L85" s="829">
        <f t="shared" si="7"/>
        <v>0</v>
      </c>
      <c r="M85" s="217"/>
    </row>
    <row r="86" spans="1:13" s="174" customFormat="1" ht="24" customHeight="1" thickBot="1">
      <c r="A86" s="217">
        <v>83</v>
      </c>
      <c r="B86" s="265"/>
      <c r="C86" s="266"/>
      <c r="D86" s="270"/>
      <c r="E86" s="268"/>
      <c r="F86" s="443"/>
      <c r="G86" s="269"/>
      <c r="H86" s="269"/>
      <c r="I86" s="828">
        <f t="shared" si="4"/>
        <v>0</v>
      </c>
      <c r="J86" s="828">
        <f t="shared" si="5"/>
        <v>0</v>
      </c>
      <c r="K86" s="827">
        <f t="shared" si="6"/>
        <v>0</v>
      </c>
      <c r="L86" s="829">
        <f t="shared" si="7"/>
        <v>0</v>
      </c>
      <c r="M86" s="217"/>
    </row>
    <row r="87" spans="1:13" s="174" customFormat="1" ht="24" customHeight="1" thickBot="1">
      <c r="A87" s="217">
        <v>84</v>
      </c>
      <c r="B87" s="265"/>
      <c r="C87" s="266"/>
      <c r="D87" s="270"/>
      <c r="E87" s="268"/>
      <c r="F87" s="443"/>
      <c r="G87" s="269"/>
      <c r="H87" s="269"/>
      <c r="I87" s="828">
        <f t="shared" si="4"/>
        <v>0</v>
      </c>
      <c r="J87" s="828">
        <f t="shared" si="5"/>
        <v>0</v>
      </c>
      <c r="K87" s="827">
        <f t="shared" si="6"/>
        <v>0</v>
      </c>
      <c r="L87" s="829">
        <f t="shared" si="7"/>
        <v>0</v>
      </c>
      <c r="M87" s="217"/>
    </row>
    <row r="88" spans="1:13" s="174" customFormat="1" ht="22.5" customHeight="1" thickBot="1">
      <c r="A88" s="217">
        <v>85</v>
      </c>
      <c r="B88" s="265"/>
      <c r="C88" s="266"/>
      <c r="D88" s="270"/>
      <c r="E88" s="268"/>
      <c r="F88" s="443"/>
      <c r="G88" s="269"/>
      <c r="H88" s="269"/>
      <c r="I88" s="828">
        <f t="shared" si="4"/>
        <v>0</v>
      </c>
      <c r="J88" s="828">
        <f t="shared" si="5"/>
        <v>0</v>
      </c>
      <c r="K88" s="827">
        <f t="shared" si="6"/>
        <v>0</v>
      </c>
      <c r="L88" s="829">
        <f t="shared" si="7"/>
        <v>0</v>
      </c>
      <c r="M88" s="217"/>
    </row>
    <row r="89" spans="1:13" s="174" customFormat="1" ht="22.5" customHeight="1" thickBot="1">
      <c r="A89" s="217">
        <v>86</v>
      </c>
      <c r="B89" s="265"/>
      <c r="C89" s="266"/>
      <c r="D89" s="270"/>
      <c r="E89" s="268"/>
      <c r="F89" s="443"/>
      <c r="G89" s="269"/>
      <c r="H89" s="269"/>
      <c r="I89" s="828">
        <f t="shared" si="4"/>
        <v>0</v>
      </c>
      <c r="J89" s="828">
        <f t="shared" si="5"/>
        <v>0</v>
      </c>
      <c r="K89" s="827">
        <f t="shared" si="6"/>
        <v>0</v>
      </c>
      <c r="L89" s="829">
        <f t="shared" si="7"/>
        <v>0</v>
      </c>
      <c r="M89" s="217"/>
    </row>
    <row r="90" spans="1:13" s="174" customFormat="1" ht="22.5" customHeight="1" thickBot="1">
      <c r="A90" s="217">
        <v>87</v>
      </c>
      <c r="B90" s="265"/>
      <c r="C90" s="266"/>
      <c r="D90" s="270"/>
      <c r="E90" s="268"/>
      <c r="F90" s="443"/>
      <c r="G90" s="269"/>
      <c r="H90" s="269"/>
      <c r="I90" s="828">
        <f t="shared" si="4"/>
        <v>0</v>
      </c>
      <c r="J90" s="828">
        <f t="shared" si="5"/>
        <v>0</v>
      </c>
      <c r="K90" s="827">
        <f t="shared" si="6"/>
        <v>0</v>
      </c>
      <c r="L90" s="829">
        <f t="shared" si="7"/>
        <v>0</v>
      </c>
      <c r="M90" s="217"/>
    </row>
    <row r="91" spans="1:13" s="174" customFormat="1" ht="22.5" customHeight="1" thickBot="1">
      <c r="A91" s="217">
        <v>88</v>
      </c>
      <c r="B91" s="265"/>
      <c r="C91" s="266"/>
      <c r="D91" s="270"/>
      <c r="E91" s="268"/>
      <c r="F91" s="443"/>
      <c r="G91" s="269"/>
      <c r="H91" s="269"/>
      <c r="I91" s="828">
        <f t="shared" si="4"/>
        <v>0</v>
      </c>
      <c r="J91" s="828">
        <f t="shared" si="5"/>
        <v>0</v>
      </c>
      <c r="K91" s="827">
        <f t="shared" si="6"/>
        <v>0</v>
      </c>
      <c r="L91" s="829">
        <f t="shared" si="7"/>
        <v>0</v>
      </c>
      <c r="M91" s="217"/>
    </row>
    <row r="92" spans="1:13" s="174" customFormat="1" ht="22.5" customHeight="1" thickBot="1">
      <c r="A92" s="217">
        <v>89</v>
      </c>
      <c r="B92" s="265"/>
      <c r="C92" s="266"/>
      <c r="D92" s="270"/>
      <c r="E92" s="268"/>
      <c r="F92" s="443"/>
      <c r="G92" s="269"/>
      <c r="H92" s="269"/>
      <c r="I92" s="828">
        <f t="shared" si="4"/>
        <v>0</v>
      </c>
      <c r="J92" s="828">
        <f t="shared" si="5"/>
        <v>0</v>
      </c>
      <c r="K92" s="827">
        <f t="shared" si="6"/>
        <v>0</v>
      </c>
      <c r="L92" s="829">
        <f t="shared" si="7"/>
        <v>0</v>
      </c>
      <c r="M92" s="217"/>
    </row>
    <row r="93" spans="1:13" s="174" customFormat="1" ht="22.5" customHeight="1" thickBot="1">
      <c r="A93" s="217">
        <v>90</v>
      </c>
      <c r="B93" s="265"/>
      <c r="C93" s="266"/>
      <c r="D93" s="270"/>
      <c r="E93" s="268"/>
      <c r="F93" s="443"/>
      <c r="G93" s="269"/>
      <c r="H93" s="269"/>
      <c r="I93" s="828">
        <f t="shared" si="4"/>
        <v>0</v>
      </c>
      <c r="J93" s="828">
        <f t="shared" si="5"/>
        <v>0</v>
      </c>
      <c r="K93" s="827">
        <f t="shared" si="6"/>
        <v>0</v>
      </c>
      <c r="L93" s="829">
        <f t="shared" si="7"/>
        <v>0</v>
      </c>
      <c r="M93" s="217"/>
    </row>
    <row r="94" spans="1:13" s="174" customFormat="1" ht="22.5" customHeight="1" thickBot="1">
      <c r="A94" s="217">
        <v>91</v>
      </c>
      <c r="B94" s="265"/>
      <c r="C94" s="266"/>
      <c r="D94" s="270"/>
      <c r="E94" s="268"/>
      <c r="F94" s="443"/>
      <c r="G94" s="269"/>
      <c r="H94" s="269"/>
      <c r="I94" s="828">
        <f t="shared" si="4"/>
        <v>0</v>
      </c>
      <c r="J94" s="828">
        <f t="shared" si="5"/>
        <v>0</v>
      </c>
      <c r="K94" s="827">
        <f t="shared" si="6"/>
        <v>0</v>
      </c>
      <c r="L94" s="829">
        <f t="shared" si="7"/>
        <v>0</v>
      </c>
      <c r="M94" s="217"/>
    </row>
    <row r="95" spans="1:13" s="174" customFormat="1" ht="22.5" customHeight="1" thickBot="1">
      <c r="A95" s="217">
        <v>92</v>
      </c>
      <c r="B95" s="265"/>
      <c r="C95" s="266"/>
      <c r="D95" s="270"/>
      <c r="E95" s="268"/>
      <c r="F95" s="443"/>
      <c r="G95" s="269"/>
      <c r="H95" s="269"/>
      <c r="I95" s="828">
        <f t="shared" si="4"/>
        <v>0</v>
      </c>
      <c r="J95" s="828">
        <f t="shared" si="5"/>
        <v>0</v>
      </c>
      <c r="K95" s="827">
        <f t="shared" si="6"/>
        <v>0</v>
      </c>
      <c r="L95" s="829">
        <f t="shared" si="7"/>
        <v>0</v>
      </c>
      <c r="M95" s="217"/>
    </row>
    <row r="96" spans="1:13" s="174" customFormat="1" ht="22.5" customHeight="1" thickBot="1">
      <c r="A96" s="217">
        <v>93</v>
      </c>
      <c r="B96" s="265"/>
      <c r="C96" s="266"/>
      <c r="D96" s="270"/>
      <c r="E96" s="268"/>
      <c r="F96" s="443"/>
      <c r="G96" s="269"/>
      <c r="H96" s="269"/>
      <c r="I96" s="828">
        <f t="shared" si="4"/>
        <v>0</v>
      </c>
      <c r="J96" s="828">
        <f t="shared" si="5"/>
        <v>0</v>
      </c>
      <c r="K96" s="827">
        <f t="shared" si="6"/>
        <v>0</v>
      </c>
      <c r="L96" s="829">
        <f t="shared" si="7"/>
        <v>0</v>
      </c>
      <c r="M96" s="217"/>
    </row>
    <row r="97" spans="1:13" s="174" customFormat="1" ht="22.5" customHeight="1" thickBot="1">
      <c r="A97" s="217">
        <v>94</v>
      </c>
      <c r="B97" s="265"/>
      <c r="C97" s="266"/>
      <c r="D97" s="270"/>
      <c r="E97" s="268"/>
      <c r="F97" s="443"/>
      <c r="G97" s="269"/>
      <c r="H97" s="269"/>
      <c r="I97" s="828">
        <f t="shared" si="4"/>
        <v>0</v>
      </c>
      <c r="J97" s="828">
        <f t="shared" si="5"/>
        <v>0</v>
      </c>
      <c r="K97" s="827">
        <f t="shared" si="6"/>
        <v>0</v>
      </c>
      <c r="L97" s="829">
        <f t="shared" si="7"/>
        <v>0</v>
      </c>
      <c r="M97" s="217"/>
    </row>
    <row r="98" spans="1:13" s="174" customFormat="1" ht="24" customHeight="1" thickBot="1">
      <c r="A98" s="217">
        <v>95</v>
      </c>
      <c r="B98" s="265"/>
      <c r="C98" s="266"/>
      <c r="D98" s="270"/>
      <c r="E98" s="268"/>
      <c r="F98" s="443"/>
      <c r="G98" s="269"/>
      <c r="H98" s="269"/>
      <c r="I98" s="828">
        <f t="shared" si="4"/>
        <v>0</v>
      </c>
      <c r="J98" s="828">
        <f t="shared" si="5"/>
        <v>0</v>
      </c>
      <c r="K98" s="827">
        <f t="shared" si="6"/>
        <v>0</v>
      </c>
      <c r="L98" s="829">
        <f t="shared" si="7"/>
        <v>0</v>
      </c>
      <c r="M98" s="217"/>
    </row>
    <row r="99" spans="1:13" s="174" customFormat="1" ht="24" customHeight="1" thickBot="1">
      <c r="A99" s="217">
        <v>96</v>
      </c>
      <c r="B99" s="265"/>
      <c r="C99" s="266"/>
      <c r="D99" s="270"/>
      <c r="E99" s="268"/>
      <c r="F99" s="443"/>
      <c r="G99" s="269"/>
      <c r="H99" s="269"/>
      <c r="I99" s="828">
        <f t="shared" si="4"/>
        <v>0</v>
      </c>
      <c r="J99" s="828">
        <f t="shared" si="5"/>
        <v>0</v>
      </c>
      <c r="K99" s="827">
        <f t="shared" si="6"/>
        <v>0</v>
      </c>
      <c r="L99" s="829">
        <f t="shared" si="7"/>
        <v>0</v>
      </c>
      <c r="M99" s="217"/>
    </row>
    <row r="100" spans="1:13" s="174" customFormat="1" ht="22.5" customHeight="1" thickBot="1">
      <c r="A100" s="217">
        <v>97</v>
      </c>
      <c r="B100" s="265"/>
      <c r="C100" s="265"/>
      <c r="D100" s="270"/>
      <c r="E100" s="268"/>
      <c r="F100" s="443"/>
      <c r="G100" s="269"/>
      <c r="H100" s="269"/>
      <c r="I100" s="828">
        <f t="shared" si="4"/>
        <v>0</v>
      </c>
      <c r="J100" s="828">
        <f t="shared" si="5"/>
        <v>0</v>
      </c>
      <c r="K100" s="827">
        <f t="shared" si="6"/>
        <v>0</v>
      </c>
      <c r="L100" s="829">
        <f t="shared" si="7"/>
        <v>0</v>
      </c>
      <c r="M100" s="217"/>
    </row>
    <row r="101" spans="1:13" s="174" customFormat="1" ht="22.5" customHeight="1" thickBot="1">
      <c r="A101" s="217">
        <v>98</v>
      </c>
      <c r="B101" s="265"/>
      <c r="C101" s="266"/>
      <c r="D101" s="270"/>
      <c r="E101" s="268"/>
      <c r="F101" s="443"/>
      <c r="G101" s="269"/>
      <c r="H101" s="269"/>
      <c r="I101" s="828">
        <f t="shared" si="4"/>
        <v>0</v>
      </c>
      <c r="J101" s="828">
        <f t="shared" si="5"/>
        <v>0</v>
      </c>
      <c r="K101" s="827">
        <f t="shared" si="6"/>
        <v>0</v>
      </c>
      <c r="L101" s="829">
        <f t="shared" si="7"/>
        <v>0</v>
      </c>
      <c r="M101" s="217"/>
    </row>
    <row r="102" spans="1:13" s="174" customFormat="1" ht="24" customHeight="1" thickBot="1">
      <c r="A102" s="217">
        <v>99</v>
      </c>
      <c r="B102" s="265"/>
      <c r="C102" s="266"/>
      <c r="D102" s="270"/>
      <c r="E102" s="268"/>
      <c r="F102" s="443"/>
      <c r="G102" s="269"/>
      <c r="H102" s="269"/>
      <c r="I102" s="828">
        <f t="shared" si="4"/>
        <v>0</v>
      </c>
      <c r="J102" s="828">
        <f t="shared" si="5"/>
        <v>0</v>
      </c>
      <c r="K102" s="827">
        <f t="shared" si="6"/>
        <v>0</v>
      </c>
      <c r="L102" s="829">
        <f t="shared" si="7"/>
        <v>0</v>
      </c>
      <c r="M102" s="217"/>
    </row>
    <row r="103" spans="1:13" s="174" customFormat="1" ht="24" customHeight="1" thickBot="1">
      <c r="A103" s="217">
        <v>100</v>
      </c>
      <c r="B103" s="265"/>
      <c r="C103" s="266"/>
      <c r="D103" s="270"/>
      <c r="E103" s="268"/>
      <c r="F103" s="443"/>
      <c r="G103" s="269"/>
      <c r="H103" s="269"/>
      <c r="I103" s="828">
        <f t="shared" si="4"/>
        <v>0</v>
      </c>
      <c r="J103" s="828">
        <f t="shared" si="5"/>
        <v>0</v>
      </c>
      <c r="K103" s="827">
        <f t="shared" si="6"/>
        <v>0</v>
      </c>
      <c r="L103" s="829">
        <f t="shared" si="7"/>
        <v>0</v>
      </c>
      <c r="M103" s="217"/>
    </row>
    <row r="104" spans="1:13" s="174" customFormat="1" ht="24" customHeight="1" thickBot="1">
      <c r="A104" s="217">
        <v>101</v>
      </c>
      <c r="B104" s="265"/>
      <c r="C104" s="266"/>
      <c r="D104" s="270"/>
      <c r="E104" s="268"/>
      <c r="F104" s="443"/>
      <c r="G104" s="269"/>
      <c r="H104" s="269"/>
      <c r="I104" s="828">
        <f t="shared" si="4"/>
        <v>0</v>
      </c>
      <c r="J104" s="828">
        <f t="shared" si="5"/>
        <v>0</v>
      </c>
      <c r="K104" s="827">
        <f t="shared" si="6"/>
        <v>0</v>
      </c>
      <c r="L104" s="829">
        <f t="shared" si="7"/>
        <v>0</v>
      </c>
      <c r="M104" s="217"/>
    </row>
    <row r="105" spans="1:13" s="174" customFormat="1" ht="24" customHeight="1" thickBot="1">
      <c r="A105" s="217">
        <v>102</v>
      </c>
      <c r="B105" s="265"/>
      <c r="C105" s="266"/>
      <c r="D105" s="270"/>
      <c r="E105" s="268"/>
      <c r="F105" s="443"/>
      <c r="G105" s="269"/>
      <c r="H105" s="269"/>
      <c r="I105" s="828">
        <f t="shared" si="4"/>
        <v>0</v>
      </c>
      <c r="J105" s="828">
        <f t="shared" si="5"/>
        <v>0</v>
      </c>
      <c r="K105" s="827">
        <f t="shared" si="6"/>
        <v>0</v>
      </c>
      <c r="L105" s="829">
        <f t="shared" si="7"/>
        <v>0</v>
      </c>
      <c r="M105" s="217"/>
    </row>
    <row r="106" spans="1:13" s="174" customFormat="1" ht="24" customHeight="1" thickBot="1">
      <c r="A106" s="217">
        <v>103</v>
      </c>
      <c r="B106" s="265"/>
      <c r="C106" s="266"/>
      <c r="D106" s="270"/>
      <c r="E106" s="268"/>
      <c r="F106" s="443"/>
      <c r="G106" s="269"/>
      <c r="H106" s="269"/>
      <c r="I106" s="828">
        <f t="shared" si="4"/>
        <v>0</v>
      </c>
      <c r="J106" s="828">
        <f t="shared" si="5"/>
        <v>0</v>
      </c>
      <c r="K106" s="827">
        <f t="shared" si="6"/>
        <v>0</v>
      </c>
      <c r="L106" s="829">
        <f t="shared" si="7"/>
        <v>0</v>
      </c>
      <c r="M106" s="217"/>
    </row>
    <row r="107" spans="1:13" s="174" customFormat="1" ht="24" customHeight="1" thickBot="1">
      <c r="A107" s="217">
        <v>104</v>
      </c>
      <c r="B107" s="265"/>
      <c r="C107" s="266"/>
      <c r="D107" s="270"/>
      <c r="E107" s="268"/>
      <c r="F107" s="443"/>
      <c r="G107" s="269"/>
      <c r="H107" s="269"/>
      <c r="I107" s="828">
        <f t="shared" si="4"/>
        <v>0</v>
      </c>
      <c r="J107" s="828">
        <f t="shared" si="5"/>
        <v>0</v>
      </c>
      <c r="K107" s="827">
        <f t="shared" si="6"/>
        <v>0</v>
      </c>
      <c r="L107" s="829">
        <f t="shared" si="7"/>
        <v>0</v>
      </c>
      <c r="M107" s="217"/>
    </row>
    <row r="108" spans="1:13" s="174" customFormat="1" ht="24" customHeight="1" thickBot="1">
      <c r="A108" s="217">
        <v>105</v>
      </c>
      <c r="B108" s="265"/>
      <c r="C108" s="266"/>
      <c r="D108" s="270"/>
      <c r="E108" s="268"/>
      <c r="F108" s="443"/>
      <c r="G108" s="269"/>
      <c r="H108" s="269"/>
      <c r="I108" s="828">
        <f t="shared" si="4"/>
        <v>0</v>
      </c>
      <c r="J108" s="828">
        <f t="shared" si="5"/>
        <v>0</v>
      </c>
      <c r="K108" s="827">
        <f t="shared" si="6"/>
        <v>0</v>
      </c>
      <c r="L108" s="829">
        <f t="shared" si="7"/>
        <v>0</v>
      </c>
      <c r="M108" s="217"/>
    </row>
    <row r="109" spans="1:13" s="174" customFormat="1" ht="24" customHeight="1" thickBot="1">
      <c r="A109" s="217">
        <v>106</v>
      </c>
      <c r="B109" s="265"/>
      <c r="C109" s="266"/>
      <c r="D109" s="270"/>
      <c r="E109" s="268"/>
      <c r="F109" s="443"/>
      <c r="G109" s="269"/>
      <c r="H109" s="269"/>
      <c r="I109" s="828">
        <f t="shared" si="4"/>
        <v>0</v>
      </c>
      <c r="J109" s="828">
        <f t="shared" si="5"/>
        <v>0</v>
      </c>
      <c r="K109" s="827">
        <f t="shared" si="6"/>
        <v>0</v>
      </c>
      <c r="L109" s="829">
        <f t="shared" si="7"/>
        <v>0</v>
      </c>
      <c r="M109" s="217"/>
    </row>
    <row r="110" spans="1:13" s="174" customFormat="1" ht="24" customHeight="1" thickBot="1">
      <c r="A110" s="217">
        <v>107</v>
      </c>
      <c r="B110" s="265"/>
      <c r="C110" s="266"/>
      <c r="D110" s="270"/>
      <c r="E110" s="268"/>
      <c r="F110" s="443"/>
      <c r="G110" s="269"/>
      <c r="H110" s="269"/>
      <c r="I110" s="828">
        <f t="shared" si="4"/>
        <v>0</v>
      </c>
      <c r="J110" s="828">
        <f t="shared" si="5"/>
        <v>0</v>
      </c>
      <c r="K110" s="827">
        <f t="shared" si="6"/>
        <v>0</v>
      </c>
      <c r="L110" s="829">
        <f t="shared" si="7"/>
        <v>0</v>
      </c>
      <c r="M110" s="217"/>
    </row>
    <row r="111" spans="1:13" s="174" customFormat="1" ht="24" customHeight="1" thickBot="1">
      <c r="A111" s="217">
        <v>108</v>
      </c>
      <c r="B111" s="265"/>
      <c r="C111" s="266"/>
      <c r="D111" s="270"/>
      <c r="E111" s="268"/>
      <c r="F111" s="443"/>
      <c r="G111" s="269"/>
      <c r="H111" s="269"/>
      <c r="I111" s="828">
        <f t="shared" si="4"/>
        <v>0</v>
      </c>
      <c r="J111" s="828">
        <f t="shared" si="5"/>
        <v>0</v>
      </c>
      <c r="K111" s="827">
        <f t="shared" si="6"/>
        <v>0</v>
      </c>
      <c r="L111" s="829">
        <f t="shared" si="7"/>
        <v>0</v>
      </c>
      <c r="M111" s="217"/>
    </row>
    <row r="112" spans="1:13" s="174" customFormat="1" ht="24" customHeight="1" thickBot="1">
      <c r="A112" s="217">
        <v>109</v>
      </c>
      <c r="B112" s="265"/>
      <c r="C112" s="266"/>
      <c r="D112" s="270"/>
      <c r="E112" s="268"/>
      <c r="F112" s="443"/>
      <c r="G112" s="269"/>
      <c r="H112" s="269"/>
      <c r="I112" s="828">
        <f t="shared" si="4"/>
        <v>0</v>
      </c>
      <c r="J112" s="828">
        <f t="shared" si="5"/>
        <v>0</v>
      </c>
      <c r="K112" s="827">
        <f t="shared" si="6"/>
        <v>0</v>
      </c>
      <c r="L112" s="829">
        <f t="shared" si="7"/>
        <v>0</v>
      </c>
      <c r="M112" s="217"/>
    </row>
    <row r="113" spans="1:13" s="174" customFormat="1" ht="22.5" customHeight="1" thickBot="1">
      <c r="A113" s="217">
        <v>110</v>
      </c>
      <c r="B113" s="265"/>
      <c r="C113" s="266"/>
      <c r="D113" s="270"/>
      <c r="E113" s="268"/>
      <c r="F113" s="443"/>
      <c r="G113" s="269"/>
      <c r="H113" s="269"/>
      <c r="I113" s="828">
        <f t="shared" si="4"/>
        <v>0</v>
      </c>
      <c r="J113" s="828">
        <f t="shared" si="5"/>
        <v>0</v>
      </c>
      <c r="K113" s="827">
        <f t="shared" si="6"/>
        <v>0</v>
      </c>
      <c r="L113" s="829">
        <f t="shared" si="7"/>
        <v>0</v>
      </c>
      <c r="M113" s="217"/>
    </row>
    <row r="114" spans="1:13" s="174" customFormat="1" ht="22.5" customHeight="1" thickBot="1">
      <c r="A114" s="217">
        <v>111</v>
      </c>
      <c r="B114" s="265"/>
      <c r="C114" s="266"/>
      <c r="D114" s="270"/>
      <c r="E114" s="268"/>
      <c r="F114" s="443"/>
      <c r="G114" s="269"/>
      <c r="H114" s="269"/>
      <c r="I114" s="828">
        <f t="shared" si="4"/>
        <v>0</v>
      </c>
      <c r="J114" s="828">
        <f t="shared" si="5"/>
        <v>0</v>
      </c>
      <c r="K114" s="827">
        <f t="shared" si="6"/>
        <v>0</v>
      </c>
      <c r="L114" s="829">
        <f t="shared" si="7"/>
        <v>0</v>
      </c>
      <c r="M114" s="217"/>
    </row>
    <row r="115" spans="1:13" s="174" customFormat="1" ht="22.5" customHeight="1" thickBot="1">
      <c r="A115" s="217">
        <v>112</v>
      </c>
      <c r="B115" s="265"/>
      <c r="C115" s="266"/>
      <c r="D115" s="270"/>
      <c r="E115" s="268"/>
      <c r="F115" s="443"/>
      <c r="G115" s="269"/>
      <c r="H115" s="269"/>
      <c r="I115" s="828">
        <f t="shared" si="4"/>
        <v>0</v>
      </c>
      <c r="J115" s="828">
        <f t="shared" si="5"/>
        <v>0</v>
      </c>
      <c r="K115" s="827">
        <f t="shared" si="6"/>
        <v>0</v>
      </c>
      <c r="L115" s="829">
        <f t="shared" si="7"/>
        <v>0</v>
      </c>
      <c r="M115" s="217"/>
    </row>
    <row r="116" spans="1:13" s="174" customFormat="1" ht="24" customHeight="1" thickBot="1">
      <c r="A116" s="217">
        <v>113</v>
      </c>
      <c r="B116" s="265"/>
      <c r="C116" s="266"/>
      <c r="D116" s="270"/>
      <c r="E116" s="268"/>
      <c r="F116" s="443"/>
      <c r="G116" s="269"/>
      <c r="H116" s="269"/>
      <c r="I116" s="828">
        <f t="shared" si="4"/>
        <v>0</v>
      </c>
      <c r="J116" s="828">
        <f t="shared" si="5"/>
        <v>0</v>
      </c>
      <c r="K116" s="827">
        <f t="shared" si="6"/>
        <v>0</v>
      </c>
      <c r="L116" s="829">
        <f t="shared" si="7"/>
        <v>0</v>
      </c>
      <c r="M116" s="217"/>
    </row>
    <row r="117" spans="1:13" s="174" customFormat="1" ht="24" customHeight="1" thickBot="1">
      <c r="A117" s="217">
        <v>114</v>
      </c>
      <c r="B117" s="265"/>
      <c r="C117" s="266"/>
      <c r="D117" s="270"/>
      <c r="E117" s="268"/>
      <c r="F117" s="443"/>
      <c r="G117" s="269"/>
      <c r="H117" s="269"/>
      <c r="I117" s="828">
        <f t="shared" si="4"/>
        <v>0</v>
      </c>
      <c r="J117" s="828">
        <f t="shared" si="5"/>
        <v>0</v>
      </c>
      <c r="K117" s="827">
        <f t="shared" si="6"/>
        <v>0</v>
      </c>
      <c r="L117" s="829">
        <f t="shared" si="7"/>
        <v>0</v>
      </c>
      <c r="M117" s="217"/>
    </row>
    <row r="118" spans="1:13" s="174" customFormat="1" ht="24" customHeight="1" thickBot="1">
      <c r="A118" s="217">
        <v>115</v>
      </c>
      <c r="B118" s="265"/>
      <c r="C118" s="266"/>
      <c r="D118" s="270"/>
      <c r="E118" s="268"/>
      <c r="F118" s="443"/>
      <c r="G118" s="269"/>
      <c r="H118" s="269"/>
      <c r="I118" s="828">
        <f t="shared" si="4"/>
        <v>0</v>
      </c>
      <c r="J118" s="828">
        <f t="shared" si="5"/>
        <v>0</v>
      </c>
      <c r="K118" s="827">
        <f t="shared" si="6"/>
        <v>0</v>
      </c>
      <c r="L118" s="829">
        <f t="shared" si="7"/>
        <v>0</v>
      </c>
      <c r="M118" s="217"/>
    </row>
    <row r="119" spans="1:13" s="174" customFormat="1" ht="22.5" customHeight="1" thickBot="1">
      <c r="A119" s="217">
        <v>116</v>
      </c>
      <c r="B119" s="265"/>
      <c r="C119" s="266"/>
      <c r="D119" s="270"/>
      <c r="E119" s="268"/>
      <c r="F119" s="443"/>
      <c r="G119" s="269"/>
      <c r="H119" s="269"/>
      <c r="I119" s="828">
        <f t="shared" si="4"/>
        <v>0</v>
      </c>
      <c r="J119" s="828">
        <f t="shared" si="5"/>
        <v>0</v>
      </c>
      <c r="K119" s="827">
        <f t="shared" si="6"/>
        <v>0</v>
      </c>
      <c r="L119" s="829">
        <f t="shared" si="7"/>
        <v>0</v>
      </c>
      <c r="M119" s="217"/>
    </row>
    <row r="120" spans="1:13" s="174" customFormat="1" ht="22.5" customHeight="1" thickBot="1">
      <c r="A120" s="217">
        <v>117</v>
      </c>
      <c r="B120" s="265"/>
      <c r="C120" s="266"/>
      <c r="D120" s="270"/>
      <c r="E120" s="268"/>
      <c r="F120" s="443"/>
      <c r="G120" s="269"/>
      <c r="H120" s="269"/>
      <c r="I120" s="828">
        <f t="shared" si="4"/>
        <v>0</v>
      </c>
      <c r="J120" s="828">
        <f t="shared" si="5"/>
        <v>0</v>
      </c>
      <c r="K120" s="827">
        <f t="shared" si="6"/>
        <v>0</v>
      </c>
      <c r="L120" s="829">
        <f t="shared" si="7"/>
        <v>0</v>
      </c>
      <c r="M120" s="217"/>
    </row>
    <row r="121" spans="1:13" s="174" customFormat="1" ht="22.5" customHeight="1" thickBot="1">
      <c r="A121" s="217">
        <v>118</v>
      </c>
      <c r="B121" s="265"/>
      <c r="C121" s="266"/>
      <c r="D121" s="270"/>
      <c r="E121" s="268"/>
      <c r="F121" s="443"/>
      <c r="G121" s="269"/>
      <c r="H121" s="269"/>
      <c r="I121" s="828">
        <f t="shared" si="4"/>
        <v>0</v>
      </c>
      <c r="J121" s="828">
        <f t="shared" si="5"/>
        <v>0</v>
      </c>
      <c r="K121" s="827">
        <f t="shared" si="6"/>
        <v>0</v>
      </c>
      <c r="L121" s="829">
        <f t="shared" si="7"/>
        <v>0</v>
      </c>
      <c r="M121" s="217"/>
    </row>
    <row r="122" spans="1:13" s="174" customFormat="1" ht="22.5" customHeight="1" thickBot="1">
      <c r="A122" s="217">
        <v>119</v>
      </c>
      <c r="B122" s="265"/>
      <c r="C122" s="266"/>
      <c r="D122" s="270"/>
      <c r="E122" s="268"/>
      <c r="F122" s="443"/>
      <c r="G122" s="269"/>
      <c r="H122" s="269"/>
      <c r="I122" s="828">
        <f t="shared" si="4"/>
        <v>0</v>
      </c>
      <c r="J122" s="828">
        <f t="shared" si="5"/>
        <v>0</v>
      </c>
      <c r="K122" s="827">
        <f t="shared" si="6"/>
        <v>0</v>
      </c>
      <c r="L122" s="829">
        <f t="shared" si="7"/>
        <v>0</v>
      </c>
      <c r="M122" s="217"/>
    </row>
    <row r="123" spans="1:13" s="174" customFormat="1" ht="22.5" customHeight="1" thickBot="1">
      <c r="A123" s="217">
        <v>120</v>
      </c>
      <c r="B123" s="265"/>
      <c r="C123" s="266"/>
      <c r="D123" s="270"/>
      <c r="E123" s="268"/>
      <c r="F123" s="443"/>
      <c r="G123" s="269"/>
      <c r="H123" s="269"/>
      <c r="I123" s="828">
        <f t="shared" si="4"/>
        <v>0</v>
      </c>
      <c r="J123" s="828">
        <f t="shared" si="5"/>
        <v>0</v>
      </c>
      <c r="K123" s="827">
        <f t="shared" si="6"/>
        <v>0</v>
      </c>
      <c r="L123" s="829">
        <f t="shared" si="7"/>
        <v>0</v>
      </c>
      <c r="M123" s="217"/>
    </row>
    <row r="124" spans="1:13" s="174" customFormat="1" ht="22.5" customHeight="1" thickBot="1">
      <c r="A124" s="217">
        <v>121</v>
      </c>
      <c r="B124" s="265"/>
      <c r="C124" s="266"/>
      <c r="D124" s="270"/>
      <c r="E124" s="268"/>
      <c r="F124" s="443"/>
      <c r="G124" s="269"/>
      <c r="H124" s="269"/>
      <c r="I124" s="828">
        <f t="shared" si="4"/>
        <v>0</v>
      </c>
      <c r="J124" s="828">
        <f t="shared" si="5"/>
        <v>0</v>
      </c>
      <c r="K124" s="827">
        <f t="shared" si="6"/>
        <v>0</v>
      </c>
      <c r="L124" s="829">
        <f t="shared" si="7"/>
        <v>0</v>
      </c>
      <c r="M124" s="217"/>
    </row>
    <row r="125" spans="1:13" s="174" customFormat="1" ht="22.5" customHeight="1" thickBot="1">
      <c r="A125" s="217">
        <v>122</v>
      </c>
      <c r="B125" s="265"/>
      <c r="C125" s="266"/>
      <c r="D125" s="270"/>
      <c r="E125" s="268"/>
      <c r="F125" s="443"/>
      <c r="G125" s="269"/>
      <c r="H125" s="269"/>
      <c r="I125" s="828">
        <f t="shared" si="4"/>
        <v>0</v>
      </c>
      <c r="J125" s="828">
        <f t="shared" si="5"/>
        <v>0</v>
      </c>
      <c r="K125" s="827">
        <f t="shared" si="6"/>
        <v>0</v>
      </c>
      <c r="L125" s="829">
        <f t="shared" si="7"/>
        <v>0</v>
      </c>
      <c r="M125" s="217"/>
    </row>
    <row r="126" spans="1:13" s="174" customFormat="1" ht="22.5" customHeight="1" thickBot="1">
      <c r="A126" s="217">
        <v>123</v>
      </c>
      <c r="B126" s="265"/>
      <c r="C126" s="266"/>
      <c r="D126" s="270"/>
      <c r="E126" s="268"/>
      <c r="F126" s="443"/>
      <c r="G126" s="269"/>
      <c r="H126" s="269"/>
      <c r="I126" s="828">
        <f t="shared" si="4"/>
        <v>0</v>
      </c>
      <c r="J126" s="828">
        <f t="shared" si="5"/>
        <v>0</v>
      </c>
      <c r="K126" s="827">
        <f t="shared" si="6"/>
        <v>0</v>
      </c>
      <c r="L126" s="829">
        <f t="shared" si="7"/>
        <v>0</v>
      </c>
      <c r="M126" s="217"/>
    </row>
    <row r="127" spans="1:13" s="174" customFormat="1" ht="22.5" customHeight="1" thickBot="1">
      <c r="A127" s="217">
        <v>124</v>
      </c>
      <c r="B127" s="265"/>
      <c r="C127" s="266"/>
      <c r="D127" s="270"/>
      <c r="E127" s="268"/>
      <c r="F127" s="443"/>
      <c r="G127" s="269"/>
      <c r="H127" s="269"/>
      <c r="I127" s="828">
        <f t="shared" si="4"/>
        <v>0</v>
      </c>
      <c r="J127" s="828">
        <f t="shared" si="5"/>
        <v>0</v>
      </c>
      <c r="K127" s="827">
        <f t="shared" si="6"/>
        <v>0</v>
      </c>
      <c r="L127" s="829">
        <f t="shared" si="7"/>
        <v>0</v>
      </c>
      <c r="M127" s="217"/>
    </row>
    <row r="128" spans="1:13" s="174" customFormat="1" ht="22.5" customHeight="1" thickBot="1">
      <c r="A128" s="217">
        <v>125</v>
      </c>
      <c r="B128" s="265"/>
      <c r="C128" s="266"/>
      <c r="D128" s="270"/>
      <c r="E128" s="268"/>
      <c r="F128" s="443"/>
      <c r="G128" s="269"/>
      <c r="H128" s="269"/>
      <c r="I128" s="828">
        <f t="shared" si="4"/>
        <v>0</v>
      </c>
      <c r="J128" s="828">
        <f t="shared" si="5"/>
        <v>0</v>
      </c>
      <c r="K128" s="827">
        <f t="shared" si="6"/>
        <v>0</v>
      </c>
      <c r="L128" s="829">
        <f t="shared" si="7"/>
        <v>0</v>
      </c>
      <c r="M128" s="217"/>
    </row>
    <row r="129" spans="1:13" s="174" customFormat="1" ht="22.5" customHeight="1" thickBot="1">
      <c r="A129" s="217">
        <v>126</v>
      </c>
      <c r="B129" s="265"/>
      <c r="C129" s="266"/>
      <c r="D129" s="270"/>
      <c r="E129" s="268"/>
      <c r="F129" s="443"/>
      <c r="G129" s="269"/>
      <c r="H129" s="269"/>
      <c r="I129" s="828">
        <f t="shared" si="4"/>
        <v>0</v>
      </c>
      <c r="J129" s="828">
        <f t="shared" si="5"/>
        <v>0</v>
      </c>
      <c r="K129" s="827">
        <f t="shared" si="6"/>
        <v>0</v>
      </c>
      <c r="L129" s="829">
        <f t="shared" si="7"/>
        <v>0</v>
      </c>
      <c r="M129" s="217"/>
    </row>
    <row r="130" spans="1:13" s="174" customFormat="1" ht="22.5" customHeight="1" thickBot="1">
      <c r="A130" s="217">
        <v>127</v>
      </c>
      <c r="B130" s="265"/>
      <c r="C130" s="266"/>
      <c r="D130" s="270"/>
      <c r="E130" s="268"/>
      <c r="F130" s="443"/>
      <c r="G130" s="269"/>
      <c r="H130" s="269"/>
      <c r="I130" s="828">
        <f t="shared" si="4"/>
        <v>0</v>
      </c>
      <c r="J130" s="828">
        <f t="shared" si="5"/>
        <v>0</v>
      </c>
      <c r="K130" s="827">
        <f t="shared" si="6"/>
        <v>0</v>
      </c>
      <c r="L130" s="829">
        <f t="shared" si="7"/>
        <v>0</v>
      </c>
      <c r="M130" s="217"/>
    </row>
    <row r="131" spans="1:13" s="174" customFormat="1" ht="22.5" customHeight="1" thickBot="1">
      <c r="A131" s="217">
        <v>128</v>
      </c>
      <c r="B131" s="265"/>
      <c r="C131" s="266"/>
      <c r="D131" s="270"/>
      <c r="E131" s="268"/>
      <c r="F131" s="443"/>
      <c r="G131" s="269"/>
      <c r="H131" s="269"/>
      <c r="I131" s="828">
        <f t="shared" si="4"/>
        <v>0</v>
      </c>
      <c r="J131" s="828">
        <f t="shared" si="5"/>
        <v>0</v>
      </c>
      <c r="K131" s="827">
        <f t="shared" si="6"/>
        <v>0</v>
      </c>
      <c r="L131" s="829">
        <f t="shared" si="7"/>
        <v>0</v>
      </c>
      <c r="M131" s="217"/>
    </row>
    <row r="132" spans="1:13" s="174" customFormat="1" ht="22.5" customHeight="1" thickBot="1">
      <c r="A132" s="217">
        <v>129</v>
      </c>
      <c r="B132" s="265"/>
      <c r="C132" s="266"/>
      <c r="D132" s="270"/>
      <c r="E132" s="268"/>
      <c r="F132" s="443"/>
      <c r="G132" s="269"/>
      <c r="H132" s="269"/>
      <c r="I132" s="828">
        <f aca="true" t="shared" si="8" ref="I132:I195">G132-H132</f>
        <v>0</v>
      </c>
      <c r="J132" s="828">
        <f aca="true" t="shared" si="9" ref="J132:J195">ROUND(I132*1.3,2)</f>
        <v>0</v>
      </c>
      <c r="K132" s="827">
        <f aca="true" t="shared" si="10" ref="K132:K195">MIN(G132,J132)</f>
        <v>0</v>
      </c>
      <c r="L132" s="829">
        <f aca="true" t="shared" si="11" ref="L132:L195">IF(D132="ΝΑΙ",0,K132)</f>
        <v>0</v>
      </c>
      <c r="M132" s="217"/>
    </row>
    <row r="133" spans="1:13" s="174" customFormat="1" ht="22.5" customHeight="1" thickBot="1">
      <c r="A133" s="217">
        <v>130</v>
      </c>
      <c r="B133" s="265"/>
      <c r="C133" s="266"/>
      <c r="D133" s="270"/>
      <c r="E133" s="268"/>
      <c r="F133" s="443"/>
      <c r="G133" s="269"/>
      <c r="H133" s="269"/>
      <c r="I133" s="828">
        <f t="shared" si="8"/>
        <v>0</v>
      </c>
      <c r="J133" s="828">
        <f t="shared" si="9"/>
        <v>0</v>
      </c>
      <c r="K133" s="827">
        <f t="shared" si="10"/>
        <v>0</v>
      </c>
      <c r="L133" s="829">
        <f t="shared" si="11"/>
        <v>0</v>
      </c>
      <c r="M133" s="217"/>
    </row>
    <row r="134" spans="1:13" s="174" customFormat="1" ht="24" customHeight="1" thickBot="1">
      <c r="A134" s="217">
        <v>131</v>
      </c>
      <c r="B134" s="265"/>
      <c r="C134" s="266"/>
      <c r="D134" s="270"/>
      <c r="E134" s="268"/>
      <c r="F134" s="443"/>
      <c r="G134" s="269"/>
      <c r="H134" s="269"/>
      <c r="I134" s="828">
        <f t="shared" si="8"/>
        <v>0</v>
      </c>
      <c r="J134" s="828">
        <f t="shared" si="9"/>
        <v>0</v>
      </c>
      <c r="K134" s="827">
        <f t="shared" si="10"/>
        <v>0</v>
      </c>
      <c r="L134" s="829">
        <f t="shared" si="11"/>
        <v>0</v>
      </c>
      <c r="M134" s="217"/>
    </row>
    <row r="135" spans="1:13" s="174" customFormat="1" ht="24" customHeight="1" thickBot="1">
      <c r="A135" s="217">
        <v>132</v>
      </c>
      <c r="B135" s="265"/>
      <c r="C135" s="266"/>
      <c r="D135" s="270"/>
      <c r="E135" s="268"/>
      <c r="F135" s="443"/>
      <c r="G135" s="269"/>
      <c r="H135" s="269"/>
      <c r="I135" s="828">
        <f t="shared" si="8"/>
        <v>0</v>
      </c>
      <c r="J135" s="828">
        <f t="shared" si="9"/>
        <v>0</v>
      </c>
      <c r="K135" s="827">
        <f t="shared" si="10"/>
        <v>0</v>
      </c>
      <c r="L135" s="829">
        <f t="shared" si="11"/>
        <v>0</v>
      </c>
      <c r="M135" s="217"/>
    </row>
    <row r="136" spans="1:13" s="174" customFormat="1" ht="22.5" customHeight="1" thickBot="1">
      <c r="A136" s="217">
        <v>133</v>
      </c>
      <c r="B136" s="265"/>
      <c r="C136" s="265"/>
      <c r="D136" s="270"/>
      <c r="E136" s="268"/>
      <c r="F136" s="443"/>
      <c r="G136" s="269"/>
      <c r="H136" s="269"/>
      <c r="I136" s="828">
        <f t="shared" si="8"/>
        <v>0</v>
      </c>
      <c r="J136" s="828">
        <f t="shared" si="9"/>
        <v>0</v>
      </c>
      <c r="K136" s="827">
        <f t="shared" si="10"/>
        <v>0</v>
      </c>
      <c r="L136" s="829">
        <f t="shared" si="11"/>
        <v>0</v>
      </c>
      <c r="M136" s="217"/>
    </row>
    <row r="137" spans="1:13" s="174" customFormat="1" ht="22.5" customHeight="1" thickBot="1">
      <c r="A137" s="217">
        <v>134</v>
      </c>
      <c r="B137" s="265"/>
      <c r="C137" s="266"/>
      <c r="D137" s="270"/>
      <c r="E137" s="268"/>
      <c r="F137" s="443"/>
      <c r="G137" s="269"/>
      <c r="H137" s="269"/>
      <c r="I137" s="828">
        <f t="shared" si="8"/>
        <v>0</v>
      </c>
      <c r="J137" s="828">
        <f t="shared" si="9"/>
        <v>0</v>
      </c>
      <c r="K137" s="827">
        <f t="shared" si="10"/>
        <v>0</v>
      </c>
      <c r="L137" s="829">
        <f t="shared" si="11"/>
        <v>0</v>
      </c>
      <c r="M137" s="217"/>
    </row>
    <row r="138" spans="1:13" s="174" customFormat="1" ht="24" customHeight="1" thickBot="1">
      <c r="A138" s="217">
        <v>135</v>
      </c>
      <c r="B138" s="265"/>
      <c r="C138" s="266"/>
      <c r="D138" s="270"/>
      <c r="E138" s="268"/>
      <c r="F138" s="443"/>
      <c r="G138" s="269"/>
      <c r="H138" s="269"/>
      <c r="I138" s="828">
        <f t="shared" si="8"/>
        <v>0</v>
      </c>
      <c r="J138" s="828">
        <f t="shared" si="9"/>
        <v>0</v>
      </c>
      <c r="K138" s="827">
        <f t="shared" si="10"/>
        <v>0</v>
      </c>
      <c r="L138" s="829">
        <f t="shared" si="11"/>
        <v>0</v>
      </c>
      <c r="M138" s="217"/>
    </row>
    <row r="139" spans="1:13" s="174" customFormat="1" ht="24" customHeight="1" thickBot="1">
      <c r="A139" s="217">
        <v>136</v>
      </c>
      <c r="B139" s="265"/>
      <c r="C139" s="266"/>
      <c r="D139" s="270"/>
      <c r="E139" s="268"/>
      <c r="F139" s="443"/>
      <c r="G139" s="269"/>
      <c r="H139" s="269"/>
      <c r="I139" s="828">
        <f t="shared" si="8"/>
        <v>0</v>
      </c>
      <c r="J139" s="828">
        <f t="shared" si="9"/>
        <v>0</v>
      </c>
      <c r="K139" s="827">
        <f t="shared" si="10"/>
        <v>0</v>
      </c>
      <c r="L139" s="829">
        <f t="shared" si="11"/>
        <v>0</v>
      </c>
      <c r="M139" s="217"/>
    </row>
    <row r="140" spans="1:13" s="174" customFormat="1" ht="24" customHeight="1" thickBot="1">
      <c r="A140" s="217">
        <v>137</v>
      </c>
      <c r="B140" s="265"/>
      <c r="C140" s="266"/>
      <c r="D140" s="270"/>
      <c r="E140" s="268"/>
      <c r="F140" s="443"/>
      <c r="G140" s="269"/>
      <c r="H140" s="269"/>
      <c r="I140" s="828">
        <f t="shared" si="8"/>
        <v>0</v>
      </c>
      <c r="J140" s="828">
        <f t="shared" si="9"/>
        <v>0</v>
      </c>
      <c r="K140" s="827">
        <f t="shared" si="10"/>
        <v>0</v>
      </c>
      <c r="L140" s="829">
        <f t="shared" si="11"/>
        <v>0</v>
      </c>
      <c r="M140" s="217"/>
    </row>
    <row r="141" spans="1:13" s="174" customFormat="1" ht="24" customHeight="1" thickBot="1">
      <c r="A141" s="217">
        <v>138</v>
      </c>
      <c r="B141" s="265"/>
      <c r="C141" s="266"/>
      <c r="D141" s="270"/>
      <c r="E141" s="268"/>
      <c r="F141" s="443"/>
      <c r="G141" s="269"/>
      <c r="H141" s="269"/>
      <c r="I141" s="828">
        <f t="shared" si="8"/>
        <v>0</v>
      </c>
      <c r="J141" s="828">
        <f t="shared" si="9"/>
        <v>0</v>
      </c>
      <c r="K141" s="827">
        <f t="shared" si="10"/>
        <v>0</v>
      </c>
      <c r="L141" s="829">
        <f t="shared" si="11"/>
        <v>0</v>
      </c>
      <c r="M141" s="217"/>
    </row>
    <row r="142" spans="1:13" s="174" customFormat="1" ht="24" customHeight="1" thickBot="1">
      <c r="A142" s="217">
        <v>139</v>
      </c>
      <c r="B142" s="265"/>
      <c r="C142" s="266"/>
      <c r="D142" s="270"/>
      <c r="E142" s="268"/>
      <c r="F142" s="443"/>
      <c r="G142" s="269"/>
      <c r="H142" s="269"/>
      <c r="I142" s="828">
        <f t="shared" si="8"/>
        <v>0</v>
      </c>
      <c r="J142" s="828">
        <f t="shared" si="9"/>
        <v>0</v>
      </c>
      <c r="K142" s="827">
        <f t="shared" si="10"/>
        <v>0</v>
      </c>
      <c r="L142" s="829">
        <f t="shared" si="11"/>
        <v>0</v>
      </c>
      <c r="M142" s="217"/>
    </row>
    <row r="143" spans="1:13" s="174" customFormat="1" ht="22.5" customHeight="1" thickBot="1">
      <c r="A143" s="217">
        <v>140</v>
      </c>
      <c r="B143" s="265"/>
      <c r="C143" s="266"/>
      <c r="D143" s="270"/>
      <c r="E143" s="268"/>
      <c r="F143" s="443"/>
      <c r="G143" s="269"/>
      <c r="H143" s="269"/>
      <c r="I143" s="828">
        <f t="shared" si="8"/>
        <v>0</v>
      </c>
      <c r="J143" s="828">
        <f t="shared" si="9"/>
        <v>0</v>
      </c>
      <c r="K143" s="827">
        <f t="shared" si="10"/>
        <v>0</v>
      </c>
      <c r="L143" s="829">
        <f t="shared" si="11"/>
        <v>0</v>
      </c>
      <c r="M143" s="217"/>
    </row>
    <row r="144" spans="1:13" s="174" customFormat="1" ht="22.5" customHeight="1" thickBot="1">
      <c r="A144" s="217">
        <v>141</v>
      </c>
      <c r="B144" s="265"/>
      <c r="C144" s="266"/>
      <c r="D144" s="270"/>
      <c r="E144" s="268"/>
      <c r="F144" s="443"/>
      <c r="G144" s="269"/>
      <c r="H144" s="269"/>
      <c r="I144" s="828">
        <f t="shared" si="8"/>
        <v>0</v>
      </c>
      <c r="J144" s="828">
        <f t="shared" si="9"/>
        <v>0</v>
      </c>
      <c r="K144" s="827">
        <f t="shared" si="10"/>
        <v>0</v>
      </c>
      <c r="L144" s="829">
        <f t="shared" si="11"/>
        <v>0</v>
      </c>
      <c r="M144" s="217"/>
    </row>
    <row r="145" spans="1:13" s="174" customFormat="1" ht="22.5" customHeight="1" thickBot="1">
      <c r="A145" s="217">
        <v>142</v>
      </c>
      <c r="B145" s="265"/>
      <c r="C145" s="266"/>
      <c r="D145" s="270"/>
      <c r="E145" s="268"/>
      <c r="F145" s="443"/>
      <c r="G145" s="269"/>
      <c r="H145" s="269"/>
      <c r="I145" s="828">
        <f t="shared" si="8"/>
        <v>0</v>
      </c>
      <c r="J145" s="828">
        <f t="shared" si="9"/>
        <v>0</v>
      </c>
      <c r="K145" s="827">
        <f t="shared" si="10"/>
        <v>0</v>
      </c>
      <c r="L145" s="829">
        <f t="shared" si="11"/>
        <v>0</v>
      </c>
      <c r="M145" s="217"/>
    </row>
    <row r="146" spans="1:13" s="174" customFormat="1" ht="22.5" customHeight="1" thickBot="1">
      <c r="A146" s="217">
        <v>143</v>
      </c>
      <c r="B146" s="265"/>
      <c r="C146" s="266"/>
      <c r="D146" s="270"/>
      <c r="E146" s="268"/>
      <c r="F146" s="443"/>
      <c r="G146" s="269"/>
      <c r="H146" s="269"/>
      <c r="I146" s="828">
        <f t="shared" si="8"/>
        <v>0</v>
      </c>
      <c r="J146" s="828">
        <f t="shared" si="9"/>
        <v>0</v>
      </c>
      <c r="K146" s="827">
        <f t="shared" si="10"/>
        <v>0</v>
      </c>
      <c r="L146" s="829">
        <f t="shared" si="11"/>
        <v>0</v>
      </c>
      <c r="M146" s="217"/>
    </row>
    <row r="147" spans="1:13" s="174" customFormat="1" ht="22.5" customHeight="1" thickBot="1">
      <c r="A147" s="217">
        <v>144</v>
      </c>
      <c r="B147" s="265"/>
      <c r="C147" s="266"/>
      <c r="D147" s="270"/>
      <c r="E147" s="268"/>
      <c r="F147" s="443"/>
      <c r="G147" s="269"/>
      <c r="H147" s="269"/>
      <c r="I147" s="828">
        <f t="shared" si="8"/>
        <v>0</v>
      </c>
      <c r="J147" s="828">
        <f t="shared" si="9"/>
        <v>0</v>
      </c>
      <c r="K147" s="827">
        <f t="shared" si="10"/>
        <v>0</v>
      </c>
      <c r="L147" s="829">
        <f t="shared" si="11"/>
        <v>0</v>
      </c>
      <c r="M147" s="217"/>
    </row>
    <row r="148" spans="1:13" s="174" customFormat="1" ht="22.5" customHeight="1" thickBot="1">
      <c r="A148" s="217">
        <v>145</v>
      </c>
      <c r="B148" s="265"/>
      <c r="C148" s="266"/>
      <c r="D148" s="270"/>
      <c r="E148" s="268"/>
      <c r="F148" s="443"/>
      <c r="G148" s="269"/>
      <c r="H148" s="269"/>
      <c r="I148" s="828">
        <f t="shared" si="8"/>
        <v>0</v>
      </c>
      <c r="J148" s="828">
        <f t="shared" si="9"/>
        <v>0</v>
      </c>
      <c r="K148" s="827">
        <f t="shared" si="10"/>
        <v>0</v>
      </c>
      <c r="L148" s="829">
        <f t="shared" si="11"/>
        <v>0</v>
      </c>
      <c r="M148" s="217"/>
    </row>
    <row r="149" spans="1:13" s="174" customFormat="1" ht="22.5" customHeight="1" thickBot="1">
      <c r="A149" s="217">
        <v>146</v>
      </c>
      <c r="B149" s="265"/>
      <c r="C149" s="266"/>
      <c r="D149" s="270"/>
      <c r="E149" s="268"/>
      <c r="F149" s="443"/>
      <c r="G149" s="269"/>
      <c r="H149" s="269"/>
      <c r="I149" s="828">
        <f t="shared" si="8"/>
        <v>0</v>
      </c>
      <c r="J149" s="828">
        <f t="shared" si="9"/>
        <v>0</v>
      </c>
      <c r="K149" s="827">
        <f t="shared" si="10"/>
        <v>0</v>
      </c>
      <c r="L149" s="829">
        <f t="shared" si="11"/>
        <v>0</v>
      </c>
      <c r="M149" s="217"/>
    </row>
    <row r="150" spans="1:13" s="174" customFormat="1" ht="22.5" customHeight="1" thickBot="1">
      <c r="A150" s="217">
        <v>147</v>
      </c>
      <c r="B150" s="265"/>
      <c r="C150" s="266"/>
      <c r="D150" s="270"/>
      <c r="E150" s="268"/>
      <c r="F150" s="443"/>
      <c r="G150" s="269"/>
      <c r="H150" s="269"/>
      <c r="I150" s="828">
        <f t="shared" si="8"/>
        <v>0</v>
      </c>
      <c r="J150" s="828">
        <f t="shared" si="9"/>
        <v>0</v>
      </c>
      <c r="K150" s="827">
        <f t="shared" si="10"/>
        <v>0</v>
      </c>
      <c r="L150" s="829">
        <f t="shared" si="11"/>
        <v>0</v>
      </c>
      <c r="M150" s="217"/>
    </row>
    <row r="151" spans="1:13" s="174" customFormat="1" ht="22.5" customHeight="1" thickBot="1">
      <c r="A151" s="217">
        <v>148</v>
      </c>
      <c r="B151" s="265"/>
      <c r="C151" s="266"/>
      <c r="D151" s="270"/>
      <c r="E151" s="268"/>
      <c r="F151" s="443"/>
      <c r="G151" s="269"/>
      <c r="H151" s="269"/>
      <c r="I151" s="828">
        <f t="shared" si="8"/>
        <v>0</v>
      </c>
      <c r="J151" s="828">
        <f t="shared" si="9"/>
        <v>0</v>
      </c>
      <c r="K151" s="827">
        <f t="shared" si="10"/>
        <v>0</v>
      </c>
      <c r="L151" s="829">
        <f t="shared" si="11"/>
        <v>0</v>
      </c>
      <c r="M151" s="217"/>
    </row>
    <row r="152" spans="1:13" s="174" customFormat="1" ht="22.5" customHeight="1" thickBot="1">
      <c r="A152" s="217">
        <v>149</v>
      </c>
      <c r="B152" s="265"/>
      <c r="C152" s="266"/>
      <c r="D152" s="270"/>
      <c r="E152" s="268"/>
      <c r="F152" s="443"/>
      <c r="G152" s="269"/>
      <c r="H152" s="269"/>
      <c r="I152" s="828">
        <f t="shared" si="8"/>
        <v>0</v>
      </c>
      <c r="J152" s="828">
        <f t="shared" si="9"/>
        <v>0</v>
      </c>
      <c r="K152" s="827">
        <f t="shared" si="10"/>
        <v>0</v>
      </c>
      <c r="L152" s="829">
        <f t="shared" si="11"/>
        <v>0</v>
      </c>
      <c r="M152" s="217"/>
    </row>
    <row r="153" spans="1:13" s="174" customFormat="1" ht="24" customHeight="1" thickBot="1">
      <c r="A153" s="217">
        <v>150</v>
      </c>
      <c r="B153" s="265"/>
      <c r="C153" s="266"/>
      <c r="D153" s="270"/>
      <c r="E153" s="268"/>
      <c r="F153" s="443"/>
      <c r="G153" s="269"/>
      <c r="H153" s="269"/>
      <c r="I153" s="828">
        <f t="shared" si="8"/>
        <v>0</v>
      </c>
      <c r="J153" s="828">
        <f t="shared" si="9"/>
        <v>0</v>
      </c>
      <c r="K153" s="827">
        <f t="shared" si="10"/>
        <v>0</v>
      </c>
      <c r="L153" s="829">
        <f t="shared" si="11"/>
        <v>0</v>
      </c>
      <c r="M153" s="217"/>
    </row>
    <row r="154" spans="1:13" s="174" customFormat="1" ht="24" customHeight="1" thickBot="1">
      <c r="A154" s="217">
        <v>151</v>
      </c>
      <c r="B154" s="265"/>
      <c r="C154" s="266"/>
      <c r="D154" s="270"/>
      <c r="E154" s="268"/>
      <c r="F154" s="443"/>
      <c r="G154" s="269"/>
      <c r="H154" s="269"/>
      <c r="I154" s="828">
        <f t="shared" si="8"/>
        <v>0</v>
      </c>
      <c r="J154" s="828">
        <f t="shared" si="9"/>
        <v>0</v>
      </c>
      <c r="K154" s="827">
        <f t="shared" si="10"/>
        <v>0</v>
      </c>
      <c r="L154" s="829">
        <f t="shared" si="11"/>
        <v>0</v>
      </c>
      <c r="M154" s="217"/>
    </row>
    <row r="155" spans="1:13" s="174" customFormat="1" ht="22.5" customHeight="1" thickBot="1">
      <c r="A155" s="217">
        <v>152</v>
      </c>
      <c r="B155" s="265"/>
      <c r="C155" s="265"/>
      <c r="D155" s="270"/>
      <c r="E155" s="268"/>
      <c r="F155" s="443"/>
      <c r="G155" s="269"/>
      <c r="H155" s="269"/>
      <c r="I155" s="828">
        <f t="shared" si="8"/>
        <v>0</v>
      </c>
      <c r="J155" s="828">
        <f t="shared" si="9"/>
        <v>0</v>
      </c>
      <c r="K155" s="827">
        <f t="shared" si="10"/>
        <v>0</v>
      </c>
      <c r="L155" s="829">
        <f t="shared" si="11"/>
        <v>0</v>
      </c>
      <c r="M155" s="217"/>
    </row>
    <row r="156" spans="1:13" s="174" customFormat="1" ht="22.5" customHeight="1" thickBot="1">
      <c r="A156" s="217">
        <v>153</v>
      </c>
      <c r="B156" s="265"/>
      <c r="C156" s="266"/>
      <c r="D156" s="270"/>
      <c r="E156" s="268"/>
      <c r="F156" s="443"/>
      <c r="G156" s="269"/>
      <c r="H156" s="269"/>
      <c r="I156" s="828">
        <f t="shared" si="8"/>
        <v>0</v>
      </c>
      <c r="J156" s="828">
        <f t="shared" si="9"/>
        <v>0</v>
      </c>
      <c r="K156" s="827">
        <f t="shared" si="10"/>
        <v>0</v>
      </c>
      <c r="L156" s="829">
        <f t="shared" si="11"/>
        <v>0</v>
      </c>
      <c r="M156" s="217"/>
    </row>
    <row r="157" spans="1:13" s="174" customFormat="1" ht="24" customHeight="1" thickBot="1">
      <c r="A157" s="217">
        <v>154</v>
      </c>
      <c r="B157" s="265"/>
      <c r="C157" s="266"/>
      <c r="D157" s="270"/>
      <c r="E157" s="268"/>
      <c r="F157" s="443"/>
      <c r="G157" s="269"/>
      <c r="H157" s="269"/>
      <c r="I157" s="828">
        <f t="shared" si="8"/>
        <v>0</v>
      </c>
      <c r="J157" s="828">
        <f t="shared" si="9"/>
        <v>0</v>
      </c>
      <c r="K157" s="827">
        <f t="shared" si="10"/>
        <v>0</v>
      </c>
      <c r="L157" s="829">
        <f t="shared" si="11"/>
        <v>0</v>
      </c>
      <c r="M157" s="217"/>
    </row>
    <row r="158" spans="1:13" s="174" customFormat="1" ht="24" customHeight="1" thickBot="1">
      <c r="A158" s="217">
        <v>155</v>
      </c>
      <c r="B158" s="265"/>
      <c r="C158" s="266"/>
      <c r="D158" s="270"/>
      <c r="E158" s="268"/>
      <c r="F158" s="443"/>
      <c r="G158" s="269"/>
      <c r="H158" s="269"/>
      <c r="I158" s="828">
        <f t="shared" si="8"/>
        <v>0</v>
      </c>
      <c r="J158" s="828">
        <f t="shared" si="9"/>
        <v>0</v>
      </c>
      <c r="K158" s="827">
        <f t="shared" si="10"/>
        <v>0</v>
      </c>
      <c r="L158" s="829">
        <f t="shared" si="11"/>
        <v>0</v>
      </c>
      <c r="M158" s="217"/>
    </row>
    <row r="159" spans="1:13" s="174" customFormat="1" ht="24" customHeight="1" thickBot="1">
      <c r="A159" s="217">
        <v>156</v>
      </c>
      <c r="B159" s="265"/>
      <c r="C159" s="266"/>
      <c r="D159" s="270"/>
      <c r="E159" s="268"/>
      <c r="F159" s="443"/>
      <c r="G159" s="269"/>
      <c r="H159" s="269"/>
      <c r="I159" s="828">
        <f t="shared" si="8"/>
        <v>0</v>
      </c>
      <c r="J159" s="828">
        <f t="shared" si="9"/>
        <v>0</v>
      </c>
      <c r="K159" s="827">
        <f t="shared" si="10"/>
        <v>0</v>
      </c>
      <c r="L159" s="829">
        <f t="shared" si="11"/>
        <v>0</v>
      </c>
      <c r="M159" s="217"/>
    </row>
    <row r="160" spans="1:13" s="174" customFormat="1" ht="24" customHeight="1" thickBot="1">
      <c r="A160" s="217">
        <v>157</v>
      </c>
      <c r="B160" s="265"/>
      <c r="C160" s="266"/>
      <c r="D160" s="270"/>
      <c r="E160" s="268"/>
      <c r="F160" s="443"/>
      <c r="G160" s="269"/>
      <c r="H160" s="269"/>
      <c r="I160" s="828">
        <f t="shared" si="8"/>
        <v>0</v>
      </c>
      <c r="J160" s="828">
        <f t="shared" si="9"/>
        <v>0</v>
      </c>
      <c r="K160" s="827">
        <f t="shared" si="10"/>
        <v>0</v>
      </c>
      <c r="L160" s="829">
        <f t="shared" si="11"/>
        <v>0</v>
      </c>
      <c r="M160" s="217"/>
    </row>
    <row r="161" spans="1:13" s="174" customFormat="1" ht="24" customHeight="1" thickBot="1">
      <c r="A161" s="217">
        <v>158</v>
      </c>
      <c r="B161" s="265"/>
      <c r="C161" s="266"/>
      <c r="D161" s="270"/>
      <c r="E161" s="268"/>
      <c r="F161" s="443"/>
      <c r="G161" s="269"/>
      <c r="H161" s="269"/>
      <c r="I161" s="828">
        <f t="shared" si="8"/>
        <v>0</v>
      </c>
      <c r="J161" s="828">
        <f t="shared" si="9"/>
        <v>0</v>
      </c>
      <c r="K161" s="827">
        <f t="shared" si="10"/>
        <v>0</v>
      </c>
      <c r="L161" s="829">
        <f t="shared" si="11"/>
        <v>0</v>
      </c>
      <c r="M161" s="217"/>
    </row>
    <row r="162" spans="1:13" s="174" customFormat="1" ht="24" customHeight="1" thickBot="1">
      <c r="A162" s="217">
        <v>159</v>
      </c>
      <c r="B162" s="265"/>
      <c r="C162" s="266"/>
      <c r="D162" s="270"/>
      <c r="E162" s="268"/>
      <c r="F162" s="443"/>
      <c r="G162" s="269"/>
      <c r="H162" s="269"/>
      <c r="I162" s="828">
        <f t="shared" si="8"/>
        <v>0</v>
      </c>
      <c r="J162" s="828">
        <f t="shared" si="9"/>
        <v>0</v>
      </c>
      <c r="K162" s="827">
        <f t="shared" si="10"/>
        <v>0</v>
      </c>
      <c r="L162" s="829">
        <f t="shared" si="11"/>
        <v>0</v>
      </c>
      <c r="M162" s="217"/>
    </row>
    <row r="163" spans="1:13" s="174" customFormat="1" ht="24" customHeight="1" thickBot="1">
      <c r="A163" s="217">
        <v>160</v>
      </c>
      <c r="B163" s="265"/>
      <c r="C163" s="266"/>
      <c r="D163" s="270"/>
      <c r="E163" s="268"/>
      <c r="F163" s="443"/>
      <c r="G163" s="269"/>
      <c r="H163" s="269"/>
      <c r="I163" s="828">
        <f t="shared" si="8"/>
        <v>0</v>
      </c>
      <c r="J163" s="828">
        <f t="shared" si="9"/>
        <v>0</v>
      </c>
      <c r="K163" s="827">
        <f t="shared" si="10"/>
        <v>0</v>
      </c>
      <c r="L163" s="829">
        <f t="shared" si="11"/>
        <v>0</v>
      </c>
      <c r="M163" s="217"/>
    </row>
    <row r="164" spans="1:13" s="174" customFormat="1" ht="22.5" customHeight="1" thickBot="1">
      <c r="A164" s="217">
        <v>161</v>
      </c>
      <c r="B164" s="265"/>
      <c r="C164" s="266"/>
      <c r="D164" s="270"/>
      <c r="E164" s="268"/>
      <c r="F164" s="443"/>
      <c r="G164" s="269"/>
      <c r="H164" s="269"/>
      <c r="I164" s="828">
        <f t="shared" si="8"/>
        <v>0</v>
      </c>
      <c r="J164" s="828">
        <f t="shared" si="9"/>
        <v>0</v>
      </c>
      <c r="K164" s="827">
        <f t="shared" si="10"/>
        <v>0</v>
      </c>
      <c r="L164" s="829">
        <f t="shared" si="11"/>
        <v>0</v>
      </c>
      <c r="M164" s="217"/>
    </row>
    <row r="165" spans="1:13" s="174" customFormat="1" ht="22.5" customHeight="1" thickBot="1">
      <c r="A165" s="217">
        <v>162</v>
      </c>
      <c r="B165" s="265"/>
      <c r="C165" s="266"/>
      <c r="D165" s="270"/>
      <c r="E165" s="268"/>
      <c r="F165" s="443"/>
      <c r="G165" s="269"/>
      <c r="H165" s="269"/>
      <c r="I165" s="828">
        <f t="shared" si="8"/>
        <v>0</v>
      </c>
      <c r="J165" s="828">
        <f t="shared" si="9"/>
        <v>0</v>
      </c>
      <c r="K165" s="827">
        <f t="shared" si="10"/>
        <v>0</v>
      </c>
      <c r="L165" s="829">
        <f t="shared" si="11"/>
        <v>0</v>
      </c>
      <c r="M165" s="217"/>
    </row>
    <row r="166" spans="1:13" s="174" customFormat="1" ht="22.5" customHeight="1" thickBot="1">
      <c r="A166" s="217">
        <v>163</v>
      </c>
      <c r="B166" s="265"/>
      <c r="C166" s="266"/>
      <c r="D166" s="270"/>
      <c r="E166" s="268"/>
      <c r="F166" s="443"/>
      <c r="G166" s="269"/>
      <c r="H166" s="269"/>
      <c r="I166" s="828">
        <f t="shared" si="8"/>
        <v>0</v>
      </c>
      <c r="J166" s="828">
        <f t="shared" si="9"/>
        <v>0</v>
      </c>
      <c r="K166" s="827">
        <f t="shared" si="10"/>
        <v>0</v>
      </c>
      <c r="L166" s="829">
        <f t="shared" si="11"/>
        <v>0</v>
      </c>
      <c r="M166" s="217"/>
    </row>
    <row r="167" spans="1:13" s="174" customFormat="1" ht="24" customHeight="1" thickBot="1">
      <c r="A167" s="217">
        <v>164</v>
      </c>
      <c r="B167" s="265"/>
      <c r="C167" s="266"/>
      <c r="D167" s="270"/>
      <c r="E167" s="268"/>
      <c r="F167" s="443"/>
      <c r="G167" s="269"/>
      <c r="H167" s="269"/>
      <c r="I167" s="828">
        <f t="shared" si="8"/>
        <v>0</v>
      </c>
      <c r="J167" s="828">
        <f t="shared" si="9"/>
        <v>0</v>
      </c>
      <c r="K167" s="827">
        <f t="shared" si="10"/>
        <v>0</v>
      </c>
      <c r="L167" s="829">
        <f t="shared" si="11"/>
        <v>0</v>
      </c>
      <c r="M167" s="217"/>
    </row>
    <row r="168" spans="1:13" s="174" customFormat="1" ht="24" customHeight="1" thickBot="1">
      <c r="A168" s="217">
        <v>165</v>
      </c>
      <c r="B168" s="265"/>
      <c r="C168" s="266"/>
      <c r="D168" s="270"/>
      <c r="E168" s="268"/>
      <c r="F168" s="443"/>
      <c r="G168" s="269"/>
      <c r="H168" s="269"/>
      <c r="I168" s="828">
        <f t="shared" si="8"/>
        <v>0</v>
      </c>
      <c r="J168" s="828">
        <f t="shared" si="9"/>
        <v>0</v>
      </c>
      <c r="K168" s="827">
        <f t="shared" si="10"/>
        <v>0</v>
      </c>
      <c r="L168" s="829">
        <f t="shared" si="11"/>
        <v>0</v>
      </c>
      <c r="M168" s="217"/>
    </row>
    <row r="169" spans="1:13" s="174" customFormat="1" ht="24" customHeight="1" thickBot="1">
      <c r="A169" s="217">
        <v>166</v>
      </c>
      <c r="B169" s="265"/>
      <c r="C169" s="266"/>
      <c r="D169" s="270"/>
      <c r="E169" s="268"/>
      <c r="F169" s="443"/>
      <c r="G169" s="269"/>
      <c r="H169" s="269"/>
      <c r="I169" s="828">
        <f t="shared" si="8"/>
        <v>0</v>
      </c>
      <c r="J169" s="828">
        <f t="shared" si="9"/>
        <v>0</v>
      </c>
      <c r="K169" s="827">
        <f t="shared" si="10"/>
        <v>0</v>
      </c>
      <c r="L169" s="829">
        <f t="shared" si="11"/>
        <v>0</v>
      </c>
      <c r="M169" s="217"/>
    </row>
    <row r="170" spans="1:13" s="174" customFormat="1" ht="22.5" customHeight="1" thickBot="1">
      <c r="A170" s="217">
        <v>167</v>
      </c>
      <c r="B170" s="265"/>
      <c r="C170" s="266"/>
      <c r="D170" s="270"/>
      <c r="E170" s="268"/>
      <c r="F170" s="443"/>
      <c r="G170" s="269"/>
      <c r="H170" s="269"/>
      <c r="I170" s="828">
        <f t="shared" si="8"/>
        <v>0</v>
      </c>
      <c r="J170" s="828">
        <f t="shared" si="9"/>
        <v>0</v>
      </c>
      <c r="K170" s="827">
        <f t="shared" si="10"/>
        <v>0</v>
      </c>
      <c r="L170" s="829">
        <f t="shared" si="11"/>
        <v>0</v>
      </c>
      <c r="M170" s="217"/>
    </row>
    <row r="171" spans="1:13" s="174" customFormat="1" ht="22.5" customHeight="1" thickBot="1">
      <c r="A171" s="217">
        <v>168</v>
      </c>
      <c r="B171" s="265"/>
      <c r="C171" s="266"/>
      <c r="D171" s="270"/>
      <c r="E171" s="268"/>
      <c r="F171" s="443"/>
      <c r="G171" s="269"/>
      <c r="H171" s="269"/>
      <c r="I171" s="828">
        <f t="shared" si="8"/>
        <v>0</v>
      </c>
      <c r="J171" s="828">
        <f t="shared" si="9"/>
        <v>0</v>
      </c>
      <c r="K171" s="827">
        <f t="shared" si="10"/>
        <v>0</v>
      </c>
      <c r="L171" s="829">
        <f t="shared" si="11"/>
        <v>0</v>
      </c>
      <c r="M171" s="217"/>
    </row>
    <row r="172" spans="1:13" s="174" customFormat="1" ht="22.5" customHeight="1" thickBot="1">
      <c r="A172" s="217">
        <v>169</v>
      </c>
      <c r="B172" s="265"/>
      <c r="C172" s="266"/>
      <c r="D172" s="270"/>
      <c r="E172" s="268"/>
      <c r="F172" s="443"/>
      <c r="G172" s="269"/>
      <c r="H172" s="269"/>
      <c r="I172" s="828">
        <f t="shared" si="8"/>
        <v>0</v>
      </c>
      <c r="J172" s="828">
        <f t="shared" si="9"/>
        <v>0</v>
      </c>
      <c r="K172" s="827">
        <f t="shared" si="10"/>
        <v>0</v>
      </c>
      <c r="L172" s="829">
        <f t="shared" si="11"/>
        <v>0</v>
      </c>
      <c r="M172" s="217"/>
    </row>
    <row r="173" spans="1:13" s="174" customFormat="1" ht="22.5" customHeight="1" thickBot="1">
      <c r="A173" s="217">
        <v>170</v>
      </c>
      <c r="B173" s="265"/>
      <c r="C173" s="266"/>
      <c r="D173" s="270"/>
      <c r="E173" s="268"/>
      <c r="F173" s="443"/>
      <c r="G173" s="269"/>
      <c r="H173" s="269"/>
      <c r="I173" s="828">
        <f t="shared" si="8"/>
        <v>0</v>
      </c>
      <c r="J173" s="828">
        <f t="shared" si="9"/>
        <v>0</v>
      </c>
      <c r="K173" s="827">
        <f t="shared" si="10"/>
        <v>0</v>
      </c>
      <c r="L173" s="829">
        <f t="shared" si="11"/>
        <v>0</v>
      </c>
      <c r="M173" s="217"/>
    </row>
    <row r="174" spans="1:13" s="174" customFormat="1" ht="22.5" customHeight="1" thickBot="1">
      <c r="A174" s="217">
        <v>171</v>
      </c>
      <c r="B174" s="265"/>
      <c r="C174" s="266"/>
      <c r="D174" s="270"/>
      <c r="E174" s="268"/>
      <c r="F174" s="443"/>
      <c r="G174" s="269"/>
      <c r="H174" s="269"/>
      <c r="I174" s="828">
        <f t="shared" si="8"/>
        <v>0</v>
      </c>
      <c r="J174" s="828">
        <f t="shared" si="9"/>
        <v>0</v>
      </c>
      <c r="K174" s="827">
        <f t="shared" si="10"/>
        <v>0</v>
      </c>
      <c r="L174" s="829">
        <f t="shared" si="11"/>
        <v>0</v>
      </c>
      <c r="M174" s="217"/>
    </row>
    <row r="175" spans="1:13" s="174" customFormat="1" ht="22.5" customHeight="1" thickBot="1">
      <c r="A175" s="217">
        <v>172</v>
      </c>
      <c r="B175" s="265"/>
      <c r="C175" s="266"/>
      <c r="D175" s="270"/>
      <c r="E175" s="268"/>
      <c r="F175" s="443"/>
      <c r="G175" s="269"/>
      <c r="H175" s="269"/>
      <c r="I175" s="828">
        <f t="shared" si="8"/>
        <v>0</v>
      </c>
      <c r="J175" s="828">
        <f t="shared" si="9"/>
        <v>0</v>
      </c>
      <c r="K175" s="827">
        <f t="shared" si="10"/>
        <v>0</v>
      </c>
      <c r="L175" s="829">
        <f t="shared" si="11"/>
        <v>0</v>
      </c>
      <c r="M175" s="217"/>
    </row>
    <row r="176" spans="1:13" s="174" customFormat="1" ht="22.5" customHeight="1" thickBot="1">
      <c r="A176" s="217">
        <v>173</v>
      </c>
      <c r="B176" s="265"/>
      <c r="C176" s="266"/>
      <c r="D176" s="270"/>
      <c r="E176" s="268"/>
      <c r="F176" s="443"/>
      <c r="G176" s="269"/>
      <c r="H176" s="269"/>
      <c r="I176" s="828">
        <f t="shared" si="8"/>
        <v>0</v>
      </c>
      <c r="J176" s="828">
        <f t="shared" si="9"/>
        <v>0</v>
      </c>
      <c r="K176" s="827">
        <f t="shared" si="10"/>
        <v>0</v>
      </c>
      <c r="L176" s="829">
        <f t="shared" si="11"/>
        <v>0</v>
      </c>
      <c r="M176" s="217"/>
    </row>
    <row r="177" spans="1:13" s="174" customFormat="1" ht="22.5" customHeight="1" thickBot="1">
      <c r="A177" s="217">
        <v>174</v>
      </c>
      <c r="B177" s="265"/>
      <c r="C177" s="266"/>
      <c r="D177" s="270"/>
      <c r="E177" s="268"/>
      <c r="F177" s="443"/>
      <c r="G177" s="269"/>
      <c r="H177" s="269"/>
      <c r="I177" s="828">
        <f t="shared" si="8"/>
        <v>0</v>
      </c>
      <c r="J177" s="828">
        <f t="shared" si="9"/>
        <v>0</v>
      </c>
      <c r="K177" s="827">
        <f t="shared" si="10"/>
        <v>0</v>
      </c>
      <c r="L177" s="829">
        <f t="shared" si="11"/>
        <v>0</v>
      </c>
      <c r="M177" s="217"/>
    </row>
    <row r="178" spans="1:13" s="174" customFormat="1" ht="22.5" customHeight="1" thickBot="1">
      <c r="A178" s="217">
        <v>175</v>
      </c>
      <c r="B178" s="265"/>
      <c r="C178" s="266"/>
      <c r="D178" s="270"/>
      <c r="E178" s="268"/>
      <c r="F178" s="443"/>
      <c r="G178" s="269"/>
      <c r="H178" s="269"/>
      <c r="I178" s="828">
        <f t="shared" si="8"/>
        <v>0</v>
      </c>
      <c r="J178" s="828">
        <f t="shared" si="9"/>
        <v>0</v>
      </c>
      <c r="K178" s="827">
        <f t="shared" si="10"/>
        <v>0</v>
      </c>
      <c r="L178" s="829">
        <f t="shared" si="11"/>
        <v>0</v>
      </c>
      <c r="M178" s="217"/>
    </row>
    <row r="179" spans="1:13" s="174" customFormat="1" ht="22.5" customHeight="1" thickBot="1">
      <c r="A179" s="217">
        <v>176</v>
      </c>
      <c r="B179" s="265"/>
      <c r="C179" s="266"/>
      <c r="D179" s="270"/>
      <c r="E179" s="268"/>
      <c r="F179" s="443"/>
      <c r="G179" s="269"/>
      <c r="H179" s="269"/>
      <c r="I179" s="828">
        <f t="shared" si="8"/>
        <v>0</v>
      </c>
      <c r="J179" s="828">
        <f t="shared" si="9"/>
        <v>0</v>
      </c>
      <c r="K179" s="827">
        <f t="shared" si="10"/>
        <v>0</v>
      </c>
      <c r="L179" s="829">
        <f t="shared" si="11"/>
        <v>0</v>
      </c>
      <c r="M179" s="217"/>
    </row>
    <row r="180" spans="1:13" s="174" customFormat="1" ht="22.5" customHeight="1" thickBot="1">
      <c r="A180" s="217">
        <v>177</v>
      </c>
      <c r="B180" s="265"/>
      <c r="C180" s="266"/>
      <c r="D180" s="270"/>
      <c r="E180" s="268"/>
      <c r="F180" s="443"/>
      <c r="G180" s="269"/>
      <c r="H180" s="269"/>
      <c r="I180" s="828">
        <f t="shared" si="8"/>
        <v>0</v>
      </c>
      <c r="J180" s="828">
        <f t="shared" si="9"/>
        <v>0</v>
      </c>
      <c r="K180" s="827">
        <f t="shared" si="10"/>
        <v>0</v>
      </c>
      <c r="L180" s="829">
        <f t="shared" si="11"/>
        <v>0</v>
      </c>
      <c r="M180" s="217"/>
    </row>
    <row r="181" spans="1:13" s="174" customFormat="1" ht="22.5" customHeight="1" thickBot="1">
      <c r="A181" s="217">
        <v>178</v>
      </c>
      <c r="B181" s="265"/>
      <c r="C181" s="266"/>
      <c r="D181" s="270"/>
      <c r="E181" s="268"/>
      <c r="F181" s="443"/>
      <c r="G181" s="269"/>
      <c r="H181" s="269"/>
      <c r="I181" s="828">
        <f t="shared" si="8"/>
        <v>0</v>
      </c>
      <c r="J181" s="828">
        <f t="shared" si="9"/>
        <v>0</v>
      </c>
      <c r="K181" s="827">
        <f t="shared" si="10"/>
        <v>0</v>
      </c>
      <c r="L181" s="829">
        <f t="shared" si="11"/>
        <v>0</v>
      </c>
      <c r="M181" s="217"/>
    </row>
    <row r="182" spans="1:13" s="174" customFormat="1" ht="22.5" customHeight="1" thickBot="1">
      <c r="A182" s="217">
        <v>179</v>
      </c>
      <c r="B182" s="265"/>
      <c r="C182" s="266"/>
      <c r="D182" s="270"/>
      <c r="E182" s="268"/>
      <c r="F182" s="443"/>
      <c r="G182" s="269"/>
      <c r="H182" s="269"/>
      <c r="I182" s="828">
        <f t="shared" si="8"/>
        <v>0</v>
      </c>
      <c r="J182" s="828">
        <f t="shared" si="9"/>
        <v>0</v>
      </c>
      <c r="K182" s="827">
        <f t="shared" si="10"/>
        <v>0</v>
      </c>
      <c r="L182" s="829">
        <f t="shared" si="11"/>
        <v>0</v>
      </c>
      <c r="M182" s="217"/>
    </row>
    <row r="183" spans="1:13" s="174" customFormat="1" ht="22.5" customHeight="1" thickBot="1">
      <c r="A183" s="217">
        <v>180</v>
      </c>
      <c r="B183" s="265"/>
      <c r="C183" s="266"/>
      <c r="D183" s="270"/>
      <c r="E183" s="268"/>
      <c r="F183" s="443"/>
      <c r="G183" s="269"/>
      <c r="H183" s="269"/>
      <c r="I183" s="828">
        <f t="shared" si="8"/>
        <v>0</v>
      </c>
      <c r="J183" s="828">
        <f t="shared" si="9"/>
        <v>0</v>
      </c>
      <c r="K183" s="827">
        <f t="shared" si="10"/>
        <v>0</v>
      </c>
      <c r="L183" s="829">
        <f t="shared" si="11"/>
        <v>0</v>
      </c>
      <c r="M183" s="217"/>
    </row>
    <row r="184" spans="1:13" s="174" customFormat="1" ht="22.5" customHeight="1" thickBot="1">
      <c r="A184" s="217">
        <v>181</v>
      </c>
      <c r="B184" s="265"/>
      <c r="C184" s="266"/>
      <c r="D184" s="270"/>
      <c r="E184" s="268"/>
      <c r="F184" s="443"/>
      <c r="G184" s="269"/>
      <c r="H184" s="269"/>
      <c r="I184" s="828">
        <f t="shared" si="8"/>
        <v>0</v>
      </c>
      <c r="J184" s="828">
        <f t="shared" si="9"/>
        <v>0</v>
      </c>
      <c r="K184" s="827">
        <f t="shared" si="10"/>
        <v>0</v>
      </c>
      <c r="L184" s="829">
        <f t="shared" si="11"/>
        <v>0</v>
      </c>
      <c r="M184" s="217"/>
    </row>
    <row r="185" spans="1:13" s="174" customFormat="1" ht="24" customHeight="1" thickBot="1">
      <c r="A185" s="217">
        <v>182</v>
      </c>
      <c r="B185" s="265"/>
      <c r="C185" s="266"/>
      <c r="D185" s="270"/>
      <c r="E185" s="268"/>
      <c r="F185" s="443"/>
      <c r="G185" s="269"/>
      <c r="H185" s="269"/>
      <c r="I185" s="828">
        <f t="shared" si="8"/>
        <v>0</v>
      </c>
      <c r="J185" s="828">
        <f t="shared" si="9"/>
        <v>0</v>
      </c>
      <c r="K185" s="827">
        <f t="shared" si="10"/>
        <v>0</v>
      </c>
      <c r="L185" s="829">
        <f t="shared" si="11"/>
        <v>0</v>
      </c>
      <c r="M185" s="217"/>
    </row>
    <row r="186" spans="1:13" s="174" customFormat="1" ht="24" customHeight="1" thickBot="1">
      <c r="A186" s="217">
        <v>183</v>
      </c>
      <c r="B186" s="265"/>
      <c r="C186" s="266"/>
      <c r="D186" s="270"/>
      <c r="E186" s="268"/>
      <c r="F186" s="443"/>
      <c r="G186" s="269"/>
      <c r="H186" s="269"/>
      <c r="I186" s="828">
        <f t="shared" si="8"/>
        <v>0</v>
      </c>
      <c r="J186" s="828">
        <f t="shared" si="9"/>
        <v>0</v>
      </c>
      <c r="K186" s="827">
        <f t="shared" si="10"/>
        <v>0</v>
      </c>
      <c r="L186" s="829">
        <f t="shared" si="11"/>
        <v>0</v>
      </c>
      <c r="M186" s="217"/>
    </row>
    <row r="187" spans="1:13" s="174" customFormat="1" ht="22.5" customHeight="1" thickBot="1">
      <c r="A187" s="217">
        <v>184</v>
      </c>
      <c r="B187" s="265"/>
      <c r="C187" s="265"/>
      <c r="D187" s="270"/>
      <c r="E187" s="268"/>
      <c r="F187" s="443"/>
      <c r="G187" s="269"/>
      <c r="H187" s="269"/>
      <c r="I187" s="828">
        <f t="shared" si="8"/>
        <v>0</v>
      </c>
      <c r="J187" s="828">
        <f t="shared" si="9"/>
        <v>0</v>
      </c>
      <c r="K187" s="827">
        <f t="shared" si="10"/>
        <v>0</v>
      </c>
      <c r="L187" s="829">
        <f t="shared" si="11"/>
        <v>0</v>
      </c>
      <c r="M187" s="217"/>
    </row>
    <row r="188" spans="1:13" s="174" customFormat="1" ht="22.5" customHeight="1" thickBot="1">
      <c r="A188" s="217">
        <v>185</v>
      </c>
      <c r="B188" s="265"/>
      <c r="C188" s="266"/>
      <c r="D188" s="270"/>
      <c r="E188" s="268"/>
      <c r="F188" s="443"/>
      <c r="G188" s="269"/>
      <c r="H188" s="269"/>
      <c r="I188" s="828">
        <f t="shared" si="8"/>
        <v>0</v>
      </c>
      <c r="J188" s="828">
        <f t="shared" si="9"/>
        <v>0</v>
      </c>
      <c r="K188" s="827">
        <f t="shared" si="10"/>
        <v>0</v>
      </c>
      <c r="L188" s="829">
        <f t="shared" si="11"/>
        <v>0</v>
      </c>
      <c r="M188" s="217"/>
    </row>
    <row r="189" spans="1:13" s="174" customFormat="1" ht="24" customHeight="1" thickBot="1">
      <c r="A189" s="217">
        <v>186</v>
      </c>
      <c r="B189" s="265"/>
      <c r="C189" s="266"/>
      <c r="D189" s="270"/>
      <c r="E189" s="268"/>
      <c r="F189" s="443"/>
      <c r="G189" s="269"/>
      <c r="H189" s="269"/>
      <c r="I189" s="828">
        <f t="shared" si="8"/>
        <v>0</v>
      </c>
      <c r="J189" s="828">
        <f t="shared" si="9"/>
        <v>0</v>
      </c>
      <c r="K189" s="827">
        <f t="shared" si="10"/>
        <v>0</v>
      </c>
      <c r="L189" s="829">
        <f t="shared" si="11"/>
        <v>0</v>
      </c>
      <c r="M189" s="217"/>
    </row>
    <row r="190" spans="1:13" s="174" customFormat="1" ht="24" customHeight="1" thickBot="1">
      <c r="A190" s="217">
        <v>187</v>
      </c>
      <c r="B190" s="265"/>
      <c r="C190" s="266"/>
      <c r="D190" s="270"/>
      <c r="E190" s="268"/>
      <c r="F190" s="443"/>
      <c r="G190" s="269"/>
      <c r="H190" s="269"/>
      <c r="I190" s="828">
        <f t="shared" si="8"/>
        <v>0</v>
      </c>
      <c r="J190" s="828">
        <f t="shared" si="9"/>
        <v>0</v>
      </c>
      <c r="K190" s="827">
        <f t="shared" si="10"/>
        <v>0</v>
      </c>
      <c r="L190" s="829">
        <f t="shared" si="11"/>
        <v>0</v>
      </c>
      <c r="M190" s="217"/>
    </row>
    <row r="191" spans="1:13" s="174" customFormat="1" ht="24" customHeight="1" thickBot="1">
      <c r="A191" s="217">
        <v>188</v>
      </c>
      <c r="B191" s="265"/>
      <c r="C191" s="266"/>
      <c r="D191" s="270"/>
      <c r="E191" s="268"/>
      <c r="F191" s="443"/>
      <c r="G191" s="269"/>
      <c r="H191" s="269"/>
      <c r="I191" s="828">
        <f t="shared" si="8"/>
        <v>0</v>
      </c>
      <c r="J191" s="828">
        <f t="shared" si="9"/>
        <v>0</v>
      </c>
      <c r="K191" s="827">
        <f t="shared" si="10"/>
        <v>0</v>
      </c>
      <c r="L191" s="829">
        <f t="shared" si="11"/>
        <v>0</v>
      </c>
      <c r="M191" s="217"/>
    </row>
    <row r="192" spans="1:13" s="174" customFormat="1" ht="24" customHeight="1" thickBot="1">
      <c r="A192" s="217">
        <v>189</v>
      </c>
      <c r="B192" s="265"/>
      <c r="C192" s="266"/>
      <c r="D192" s="270"/>
      <c r="E192" s="268"/>
      <c r="F192" s="443"/>
      <c r="G192" s="269"/>
      <c r="H192" s="269"/>
      <c r="I192" s="828">
        <f t="shared" si="8"/>
        <v>0</v>
      </c>
      <c r="J192" s="828">
        <f t="shared" si="9"/>
        <v>0</v>
      </c>
      <c r="K192" s="827">
        <f t="shared" si="10"/>
        <v>0</v>
      </c>
      <c r="L192" s="829">
        <f t="shared" si="11"/>
        <v>0</v>
      </c>
      <c r="M192" s="217"/>
    </row>
    <row r="193" spans="1:13" s="174" customFormat="1" ht="24" customHeight="1" thickBot="1">
      <c r="A193" s="217">
        <v>190</v>
      </c>
      <c r="B193" s="265"/>
      <c r="C193" s="266"/>
      <c r="D193" s="270"/>
      <c r="E193" s="268"/>
      <c r="F193" s="443"/>
      <c r="G193" s="269"/>
      <c r="H193" s="269"/>
      <c r="I193" s="828">
        <f t="shared" si="8"/>
        <v>0</v>
      </c>
      <c r="J193" s="828">
        <f t="shared" si="9"/>
        <v>0</v>
      </c>
      <c r="K193" s="827">
        <f t="shared" si="10"/>
        <v>0</v>
      </c>
      <c r="L193" s="829">
        <f t="shared" si="11"/>
        <v>0</v>
      </c>
      <c r="M193" s="217"/>
    </row>
    <row r="194" spans="1:13" s="174" customFormat="1" ht="22.5" customHeight="1" thickBot="1">
      <c r="A194" s="217">
        <v>191</v>
      </c>
      <c r="B194" s="265"/>
      <c r="C194" s="266"/>
      <c r="D194" s="270"/>
      <c r="E194" s="268"/>
      <c r="F194" s="443"/>
      <c r="G194" s="269"/>
      <c r="H194" s="269"/>
      <c r="I194" s="828">
        <f t="shared" si="8"/>
        <v>0</v>
      </c>
      <c r="J194" s="828">
        <f t="shared" si="9"/>
        <v>0</v>
      </c>
      <c r="K194" s="827">
        <f t="shared" si="10"/>
        <v>0</v>
      </c>
      <c r="L194" s="829">
        <f t="shared" si="11"/>
        <v>0</v>
      </c>
      <c r="M194" s="217"/>
    </row>
    <row r="195" spans="1:13" s="174" customFormat="1" ht="22.5" customHeight="1" thickBot="1">
      <c r="A195" s="217">
        <v>192</v>
      </c>
      <c r="B195" s="265"/>
      <c r="C195" s="266"/>
      <c r="D195" s="270"/>
      <c r="E195" s="268"/>
      <c r="F195" s="443"/>
      <c r="G195" s="269"/>
      <c r="H195" s="269"/>
      <c r="I195" s="828">
        <f t="shared" si="8"/>
        <v>0</v>
      </c>
      <c r="J195" s="828">
        <f t="shared" si="9"/>
        <v>0</v>
      </c>
      <c r="K195" s="827">
        <f t="shared" si="10"/>
        <v>0</v>
      </c>
      <c r="L195" s="829">
        <f t="shared" si="11"/>
        <v>0</v>
      </c>
      <c r="M195" s="217"/>
    </row>
    <row r="196" spans="1:13" s="174" customFormat="1" ht="22.5" customHeight="1" thickBot="1">
      <c r="A196" s="217">
        <v>193</v>
      </c>
      <c r="B196" s="265"/>
      <c r="C196" s="266"/>
      <c r="D196" s="270"/>
      <c r="E196" s="268"/>
      <c r="F196" s="443"/>
      <c r="G196" s="269"/>
      <c r="H196" s="269"/>
      <c r="I196" s="828">
        <f aca="true" t="shared" si="12" ref="I196:I259">G196-H196</f>
        <v>0</v>
      </c>
      <c r="J196" s="828">
        <f aca="true" t="shared" si="13" ref="J196:J259">ROUND(I196*1.3,2)</f>
        <v>0</v>
      </c>
      <c r="K196" s="827">
        <f aca="true" t="shared" si="14" ref="K196:K259">MIN(G196,J196)</f>
        <v>0</v>
      </c>
      <c r="L196" s="829">
        <f aca="true" t="shared" si="15" ref="L196:L259">IF(D196="ΝΑΙ",0,K196)</f>
        <v>0</v>
      </c>
      <c r="M196" s="217"/>
    </row>
    <row r="197" spans="1:13" s="174" customFormat="1" ht="22.5" customHeight="1" thickBot="1">
      <c r="A197" s="217">
        <v>194</v>
      </c>
      <c r="B197" s="265"/>
      <c r="C197" s="266"/>
      <c r="D197" s="270"/>
      <c r="E197" s="268"/>
      <c r="F197" s="443"/>
      <c r="G197" s="269"/>
      <c r="H197" s="269"/>
      <c r="I197" s="828">
        <f t="shared" si="12"/>
        <v>0</v>
      </c>
      <c r="J197" s="828">
        <f t="shared" si="13"/>
        <v>0</v>
      </c>
      <c r="K197" s="827">
        <f t="shared" si="14"/>
        <v>0</v>
      </c>
      <c r="L197" s="829">
        <f t="shared" si="15"/>
        <v>0</v>
      </c>
      <c r="M197" s="217"/>
    </row>
    <row r="198" spans="1:13" s="174" customFormat="1" ht="22.5" customHeight="1" thickBot="1">
      <c r="A198" s="217">
        <v>195</v>
      </c>
      <c r="B198" s="265"/>
      <c r="C198" s="266"/>
      <c r="D198" s="270"/>
      <c r="E198" s="268"/>
      <c r="F198" s="443"/>
      <c r="G198" s="269"/>
      <c r="H198" s="269"/>
      <c r="I198" s="828">
        <f t="shared" si="12"/>
        <v>0</v>
      </c>
      <c r="J198" s="828">
        <f t="shared" si="13"/>
        <v>0</v>
      </c>
      <c r="K198" s="827">
        <f t="shared" si="14"/>
        <v>0</v>
      </c>
      <c r="L198" s="829">
        <f t="shared" si="15"/>
        <v>0</v>
      </c>
      <c r="M198" s="217"/>
    </row>
    <row r="199" spans="1:13" s="174" customFormat="1" ht="22.5" customHeight="1" thickBot="1">
      <c r="A199" s="217">
        <v>196</v>
      </c>
      <c r="B199" s="265"/>
      <c r="C199" s="266"/>
      <c r="D199" s="270"/>
      <c r="E199" s="268"/>
      <c r="F199" s="443"/>
      <c r="G199" s="269"/>
      <c r="H199" s="269"/>
      <c r="I199" s="828">
        <f t="shared" si="12"/>
        <v>0</v>
      </c>
      <c r="J199" s="828">
        <f t="shared" si="13"/>
        <v>0</v>
      </c>
      <c r="K199" s="827">
        <f t="shared" si="14"/>
        <v>0</v>
      </c>
      <c r="L199" s="829">
        <f t="shared" si="15"/>
        <v>0</v>
      </c>
      <c r="M199" s="217"/>
    </row>
    <row r="200" spans="1:13" s="174" customFormat="1" ht="22.5" customHeight="1" thickBot="1">
      <c r="A200" s="217">
        <v>197</v>
      </c>
      <c r="B200" s="265"/>
      <c r="C200" s="266"/>
      <c r="D200" s="270"/>
      <c r="E200" s="268"/>
      <c r="F200" s="443"/>
      <c r="G200" s="269"/>
      <c r="H200" s="269"/>
      <c r="I200" s="828">
        <f t="shared" si="12"/>
        <v>0</v>
      </c>
      <c r="J200" s="828">
        <f t="shared" si="13"/>
        <v>0</v>
      </c>
      <c r="K200" s="827">
        <f t="shared" si="14"/>
        <v>0</v>
      </c>
      <c r="L200" s="829">
        <f t="shared" si="15"/>
        <v>0</v>
      </c>
      <c r="M200" s="217"/>
    </row>
    <row r="201" spans="1:13" s="174" customFormat="1" ht="22.5" customHeight="1" thickBot="1">
      <c r="A201" s="217">
        <v>198</v>
      </c>
      <c r="B201" s="265"/>
      <c r="C201" s="266"/>
      <c r="D201" s="270"/>
      <c r="E201" s="268"/>
      <c r="F201" s="443"/>
      <c r="G201" s="269"/>
      <c r="H201" s="269"/>
      <c r="I201" s="828">
        <f t="shared" si="12"/>
        <v>0</v>
      </c>
      <c r="J201" s="828">
        <f t="shared" si="13"/>
        <v>0</v>
      </c>
      <c r="K201" s="827">
        <f t="shared" si="14"/>
        <v>0</v>
      </c>
      <c r="L201" s="829">
        <f t="shared" si="15"/>
        <v>0</v>
      </c>
      <c r="M201" s="217"/>
    </row>
    <row r="202" spans="1:13" s="174" customFormat="1" ht="22.5" customHeight="1" thickBot="1">
      <c r="A202" s="217">
        <v>199</v>
      </c>
      <c r="B202" s="265"/>
      <c r="C202" s="266"/>
      <c r="D202" s="270"/>
      <c r="E202" s="268"/>
      <c r="F202" s="443"/>
      <c r="G202" s="269"/>
      <c r="H202" s="269"/>
      <c r="I202" s="828">
        <f t="shared" si="12"/>
        <v>0</v>
      </c>
      <c r="J202" s="828">
        <f t="shared" si="13"/>
        <v>0</v>
      </c>
      <c r="K202" s="827">
        <f t="shared" si="14"/>
        <v>0</v>
      </c>
      <c r="L202" s="829">
        <f t="shared" si="15"/>
        <v>0</v>
      </c>
      <c r="M202" s="217"/>
    </row>
    <row r="203" spans="1:13" s="174" customFormat="1" ht="22.5" customHeight="1" thickBot="1">
      <c r="A203" s="217">
        <v>200</v>
      </c>
      <c r="B203" s="265"/>
      <c r="C203" s="266"/>
      <c r="D203" s="270"/>
      <c r="E203" s="268"/>
      <c r="F203" s="443"/>
      <c r="G203" s="269"/>
      <c r="H203" s="269"/>
      <c r="I203" s="828">
        <f t="shared" si="12"/>
        <v>0</v>
      </c>
      <c r="J203" s="828">
        <f t="shared" si="13"/>
        <v>0</v>
      </c>
      <c r="K203" s="827">
        <f t="shared" si="14"/>
        <v>0</v>
      </c>
      <c r="L203" s="829">
        <f t="shared" si="15"/>
        <v>0</v>
      </c>
      <c r="M203" s="217"/>
    </row>
    <row r="204" spans="1:13" s="174" customFormat="1" ht="24" customHeight="1" thickBot="1">
      <c r="A204" s="217">
        <v>201</v>
      </c>
      <c r="B204" s="265"/>
      <c r="C204" s="266"/>
      <c r="D204" s="270"/>
      <c r="E204" s="268"/>
      <c r="F204" s="443"/>
      <c r="G204" s="269"/>
      <c r="H204" s="269"/>
      <c r="I204" s="828">
        <f t="shared" si="12"/>
        <v>0</v>
      </c>
      <c r="J204" s="828">
        <f t="shared" si="13"/>
        <v>0</v>
      </c>
      <c r="K204" s="827">
        <f t="shared" si="14"/>
        <v>0</v>
      </c>
      <c r="L204" s="829">
        <f t="shared" si="15"/>
        <v>0</v>
      </c>
      <c r="M204" s="217"/>
    </row>
    <row r="205" spans="1:13" s="174" customFormat="1" ht="24" customHeight="1" thickBot="1">
      <c r="A205" s="217">
        <v>202</v>
      </c>
      <c r="B205" s="265"/>
      <c r="C205" s="266"/>
      <c r="D205" s="270"/>
      <c r="E205" s="268"/>
      <c r="F205" s="443"/>
      <c r="G205" s="269"/>
      <c r="H205" s="269"/>
      <c r="I205" s="828">
        <f t="shared" si="12"/>
        <v>0</v>
      </c>
      <c r="J205" s="828">
        <f t="shared" si="13"/>
        <v>0</v>
      </c>
      <c r="K205" s="827">
        <f t="shared" si="14"/>
        <v>0</v>
      </c>
      <c r="L205" s="829">
        <f t="shared" si="15"/>
        <v>0</v>
      </c>
      <c r="M205" s="217"/>
    </row>
    <row r="206" spans="1:13" s="174" customFormat="1" ht="22.5" customHeight="1" thickBot="1">
      <c r="A206" s="217">
        <v>203</v>
      </c>
      <c r="B206" s="265"/>
      <c r="C206" s="265"/>
      <c r="D206" s="270"/>
      <c r="E206" s="268"/>
      <c r="F206" s="443"/>
      <c r="G206" s="269"/>
      <c r="H206" s="269"/>
      <c r="I206" s="828">
        <f t="shared" si="12"/>
        <v>0</v>
      </c>
      <c r="J206" s="828">
        <f t="shared" si="13"/>
        <v>0</v>
      </c>
      <c r="K206" s="827">
        <f t="shared" si="14"/>
        <v>0</v>
      </c>
      <c r="L206" s="829">
        <f t="shared" si="15"/>
        <v>0</v>
      </c>
      <c r="M206" s="217"/>
    </row>
    <row r="207" spans="1:13" s="174" customFormat="1" ht="22.5" customHeight="1" thickBot="1">
      <c r="A207" s="217">
        <v>204</v>
      </c>
      <c r="B207" s="265"/>
      <c r="C207" s="266"/>
      <c r="D207" s="270"/>
      <c r="E207" s="268"/>
      <c r="F207" s="443"/>
      <c r="G207" s="269"/>
      <c r="H207" s="269"/>
      <c r="I207" s="828">
        <f t="shared" si="12"/>
        <v>0</v>
      </c>
      <c r="J207" s="828">
        <f t="shared" si="13"/>
        <v>0</v>
      </c>
      <c r="K207" s="827">
        <f t="shared" si="14"/>
        <v>0</v>
      </c>
      <c r="L207" s="829">
        <f t="shared" si="15"/>
        <v>0</v>
      </c>
      <c r="M207" s="217"/>
    </row>
    <row r="208" spans="1:13" s="174" customFormat="1" ht="24" customHeight="1" thickBot="1">
      <c r="A208" s="217">
        <v>205</v>
      </c>
      <c r="B208" s="265"/>
      <c r="C208" s="266"/>
      <c r="D208" s="270"/>
      <c r="E208" s="268"/>
      <c r="F208" s="443"/>
      <c r="G208" s="269"/>
      <c r="H208" s="269"/>
      <c r="I208" s="828">
        <f t="shared" si="12"/>
        <v>0</v>
      </c>
      <c r="J208" s="828">
        <f t="shared" si="13"/>
        <v>0</v>
      </c>
      <c r="K208" s="827">
        <f t="shared" si="14"/>
        <v>0</v>
      </c>
      <c r="L208" s="829">
        <f t="shared" si="15"/>
        <v>0</v>
      </c>
      <c r="M208" s="217"/>
    </row>
    <row r="209" spans="1:13" s="174" customFormat="1" ht="24" customHeight="1" thickBot="1">
      <c r="A209" s="217">
        <v>206</v>
      </c>
      <c r="B209" s="265"/>
      <c r="C209" s="266"/>
      <c r="D209" s="270"/>
      <c r="E209" s="268"/>
      <c r="F209" s="443"/>
      <c r="G209" s="269"/>
      <c r="H209" s="269"/>
      <c r="I209" s="828">
        <f t="shared" si="12"/>
        <v>0</v>
      </c>
      <c r="J209" s="828">
        <f t="shared" si="13"/>
        <v>0</v>
      </c>
      <c r="K209" s="827">
        <f t="shared" si="14"/>
        <v>0</v>
      </c>
      <c r="L209" s="829">
        <f t="shared" si="15"/>
        <v>0</v>
      </c>
      <c r="M209" s="217"/>
    </row>
    <row r="210" spans="1:13" s="174" customFormat="1" ht="24" customHeight="1" thickBot="1">
      <c r="A210" s="217">
        <v>207</v>
      </c>
      <c r="B210" s="265"/>
      <c r="C210" s="266"/>
      <c r="D210" s="270"/>
      <c r="E210" s="268"/>
      <c r="F210" s="443"/>
      <c r="G210" s="269"/>
      <c r="H210" s="269"/>
      <c r="I210" s="828">
        <f t="shared" si="12"/>
        <v>0</v>
      </c>
      <c r="J210" s="828">
        <f t="shared" si="13"/>
        <v>0</v>
      </c>
      <c r="K210" s="827">
        <f t="shared" si="14"/>
        <v>0</v>
      </c>
      <c r="L210" s="829">
        <f t="shared" si="15"/>
        <v>0</v>
      </c>
      <c r="M210" s="217"/>
    </row>
    <row r="211" spans="1:13" s="174" customFormat="1" ht="24" customHeight="1" thickBot="1">
      <c r="A211" s="217">
        <v>208</v>
      </c>
      <c r="B211" s="265"/>
      <c r="C211" s="266"/>
      <c r="D211" s="270"/>
      <c r="E211" s="268"/>
      <c r="F211" s="443"/>
      <c r="G211" s="269"/>
      <c r="H211" s="269"/>
      <c r="I211" s="828">
        <f t="shared" si="12"/>
        <v>0</v>
      </c>
      <c r="J211" s="828">
        <f t="shared" si="13"/>
        <v>0</v>
      </c>
      <c r="K211" s="827">
        <f t="shared" si="14"/>
        <v>0</v>
      </c>
      <c r="L211" s="829">
        <f t="shared" si="15"/>
        <v>0</v>
      </c>
      <c r="M211" s="217"/>
    </row>
    <row r="212" spans="1:13" s="174" customFormat="1" ht="24" customHeight="1" thickBot="1">
      <c r="A212" s="217">
        <v>209</v>
      </c>
      <c r="B212" s="265"/>
      <c r="C212" s="266"/>
      <c r="D212" s="270"/>
      <c r="E212" s="268"/>
      <c r="F212" s="443"/>
      <c r="G212" s="269"/>
      <c r="H212" s="269"/>
      <c r="I212" s="828">
        <f t="shared" si="12"/>
        <v>0</v>
      </c>
      <c r="J212" s="828">
        <f t="shared" si="13"/>
        <v>0</v>
      </c>
      <c r="K212" s="827">
        <f t="shared" si="14"/>
        <v>0</v>
      </c>
      <c r="L212" s="829">
        <f t="shared" si="15"/>
        <v>0</v>
      </c>
      <c r="M212" s="217"/>
    </row>
    <row r="213" spans="1:13" s="174" customFormat="1" ht="24" customHeight="1" thickBot="1">
      <c r="A213" s="217">
        <v>210</v>
      </c>
      <c r="B213" s="265"/>
      <c r="C213" s="266"/>
      <c r="D213" s="270"/>
      <c r="E213" s="268"/>
      <c r="F213" s="443"/>
      <c r="G213" s="269"/>
      <c r="H213" s="269"/>
      <c r="I213" s="828">
        <f t="shared" si="12"/>
        <v>0</v>
      </c>
      <c r="J213" s="828">
        <f t="shared" si="13"/>
        <v>0</v>
      </c>
      <c r="K213" s="827">
        <f t="shared" si="14"/>
        <v>0</v>
      </c>
      <c r="L213" s="829">
        <f t="shared" si="15"/>
        <v>0</v>
      </c>
      <c r="M213" s="217"/>
    </row>
    <row r="214" spans="1:13" s="174" customFormat="1" ht="24" customHeight="1" thickBot="1">
      <c r="A214" s="217">
        <v>211</v>
      </c>
      <c r="B214" s="265"/>
      <c r="C214" s="266"/>
      <c r="D214" s="270"/>
      <c r="E214" s="268"/>
      <c r="F214" s="443"/>
      <c r="G214" s="269"/>
      <c r="H214" s="269"/>
      <c r="I214" s="828">
        <f t="shared" si="12"/>
        <v>0</v>
      </c>
      <c r="J214" s="828">
        <f t="shared" si="13"/>
        <v>0</v>
      </c>
      <c r="K214" s="827">
        <f t="shared" si="14"/>
        <v>0</v>
      </c>
      <c r="L214" s="829">
        <f t="shared" si="15"/>
        <v>0</v>
      </c>
      <c r="M214" s="217"/>
    </row>
    <row r="215" spans="1:13" s="174" customFormat="1" ht="24" customHeight="1" thickBot="1">
      <c r="A215" s="217">
        <v>212</v>
      </c>
      <c r="B215" s="265"/>
      <c r="C215" s="266"/>
      <c r="D215" s="270"/>
      <c r="E215" s="268"/>
      <c r="F215" s="443"/>
      <c r="G215" s="269"/>
      <c r="H215" s="269"/>
      <c r="I215" s="828">
        <f t="shared" si="12"/>
        <v>0</v>
      </c>
      <c r="J215" s="828">
        <f t="shared" si="13"/>
        <v>0</v>
      </c>
      <c r="K215" s="827">
        <f t="shared" si="14"/>
        <v>0</v>
      </c>
      <c r="L215" s="829">
        <f t="shared" si="15"/>
        <v>0</v>
      </c>
      <c r="M215" s="217"/>
    </row>
    <row r="216" spans="1:13" s="174" customFormat="1" ht="24" customHeight="1" thickBot="1">
      <c r="A216" s="217">
        <v>213</v>
      </c>
      <c r="B216" s="265"/>
      <c r="C216" s="266"/>
      <c r="D216" s="270"/>
      <c r="E216" s="268"/>
      <c r="F216" s="443"/>
      <c r="G216" s="269"/>
      <c r="H216" s="269"/>
      <c r="I216" s="828">
        <f t="shared" si="12"/>
        <v>0</v>
      </c>
      <c r="J216" s="828">
        <f t="shared" si="13"/>
        <v>0</v>
      </c>
      <c r="K216" s="827">
        <f t="shared" si="14"/>
        <v>0</v>
      </c>
      <c r="L216" s="829">
        <f t="shared" si="15"/>
        <v>0</v>
      </c>
      <c r="M216" s="217"/>
    </row>
    <row r="217" spans="1:13" s="174" customFormat="1" ht="24" customHeight="1" thickBot="1">
      <c r="A217" s="217">
        <v>214</v>
      </c>
      <c r="B217" s="265"/>
      <c r="C217" s="266"/>
      <c r="D217" s="270"/>
      <c r="E217" s="268"/>
      <c r="F217" s="443"/>
      <c r="G217" s="269"/>
      <c r="H217" s="269"/>
      <c r="I217" s="828">
        <f t="shared" si="12"/>
        <v>0</v>
      </c>
      <c r="J217" s="828">
        <f t="shared" si="13"/>
        <v>0</v>
      </c>
      <c r="K217" s="827">
        <f t="shared" si="14"/>
        <v>0</v>
      </c>
      <c r="L217" s="829">
        <f t="shared" si="15"/>
        <v>0</v>
      </c>
      <c r="M217" s="217"/>
    </row>
    <row r="218" spans="1:13" s="174" customFormat="1" ht="24" customHeight="1" thickBot="1">
      <c r="A218" s="217">
        <v>215</v>
      </c>
      <c r="B218" s="265"/>
      <c r="C218" s="266"/>
      <c r="D218" s="270"/>
      <c r="E218" s="268"/>
      <c r="F218" s="443"/>
      <c r="G218" s="269"/>
      <c r="H218" s="269"/>
      <c r="I218" s="828">
        <f t="shared" si="12"/>
        <v>0</v>
      </c>
      <c r="J218" s="828">
        <f t="shared" si="13"/>
        <v>0</v>
      </c>
      <c r="K218" s="827">
        <f t="shared" si="14"/>
        <v>0</v>
      </c>
      <c r="L218" s="829">
        <f t="shared" si="15"/>
        <v>0</v>
      </c>
      <c r="M218" s="217"/>
    </row>
    <row r="219" spans="1:13" s="174" customFormat="1" ht="22.5" customHeight="1" thickBot="1">
      <c r="A219" s="217">
        <v>216</v>
      </c>
      <c r="B219" s="265"/>
      <c r="C219" s="266"/>
      <c r="D219" s="270"/>
      <c r="E219" s="268"/>
      <c r="F219" s="443"/>
      <c r="G219" s="269"/>
      <c r="H219" s="269"/>
      <c r="I219" s="828">
        <f t="shared" si="12"/>
        <v>0</v>
      </c>
      <c r="J219" s="828">
        <f t="shared" si="13"/>
        <v>0</v>
      </c>
      <c r="K219" s="827">
        <f t="shared" si="14"/>
        <v>0</v>
      </c>
      <c r="L219" s="829">
        <f t="shared" si="15"/>
        <v>0</v>
      </c>
      <c r="M219" s="217"/>
    </row>
    <row r="220" spans="1:13" s="174" customFormat="1" ht="22.5" customHeight="1" thickBot="1">
      <c r="A220" s="217">
        <v>217</v>
      </c>
      <c r="B220" s="265"/>
      <c r="C220" s="266"/>
      <c r="D220" s="270"/>
      <c r="E220" s="268"/>
      <c r="F220" s="443"/>
      <c r="G220" s="269"/>
      <c r="H220" s="269"/>
      <c r="I220" s="828">
        <f t="shared" si="12"/>
        <v>0</v>
      </c>
      <c r="J220" s="828">
        <f t="shared" si="13"/>
        <v>0</v>
      </c>
      <c r="K220" s="827">
        <f t="shared" si="14"/>
        <v>0</v>
      </c>
      <c r="L220" s="829">
        <f t="shared" si="15"/>
        <v>0</v>
      </c>
      <c r="M220" s="217"/>
    </row>
    <row r="221" spans="1:13" s="174" customFormat="1" ht="22.5" customHeight="1" thickBot="1">
      <c r="A221" s="217">
        <v>218</v>
      </c>
      <c r="B221" s="265"/>
      <c r="C221" s="266"/>
      <c r="D221" s="270"/>
      <c r="E221" s="268"/>
      <c r="F221" s="443"/>
      <c r="G221" s="269"/>
      <c r="H221" s="269"/>
      <c r="I221" s="828">
        <f t="shared" si="12"/>
        <v>0</v>
      </c>
      <c r="J221" s="828">
        <f t="shared" si="13"/>
        <v>0</v>
      </c>
      <c r="K221" s="827">
        <f t="shared" si="14"/>
        <v>0</v>
      </c>
      <c r="L221" s="829">
        <f t="shared" si="15"/>
        <v>0</v>
      </c>
      <c r="M221" s="217"/>
    </row>
    <row r="222" spans="1:13" s="174" customFormat="1" ht="24" customHeight="1" thickBot="1">
      <c r="A222" s="217">
        <v>219</v>
      </c>
      <c r="B222" s="265"/>
      <c r="C222" s="266"/>
      <c r="D222" s="270"/>
      <c r="E222" s="268"/>
      <c r="F222" s="443"/>
      <c r="G222" s="269"/>
      <c r="H222" s="269"/>
      <c r="I222" s="828">
        <f t="shared" si="12"/>
        <v>0</v>
      </c>
      <c r="J222" s="828">
        <f t="shared" si="13"/>
        <v>0</v>
      </c>
      <c r="K222" s="827">
        <f t="shared" si="14"/>
        <v>0</v>
      </c>
      <c r="L222" s="829">
        <f t="shared" si="15"/>
        <v>0</v>
      </c>
      <c r="M222" s="217"/>
    </row>
    <row r="223" spans="1:13" s="174" customFormat="1" ht="24" customHeight="1" thickBot="1">
      <c r="A223" s="217">
        <v>220</v>
      </c>
      <c r="B223" s="265"/>
      <c r="C223" s="266"/>
      <c r="D223" s="270"/>
      <c r="E223" s="268"/>
      <c r="F223" s="443"/>
      <c r="G223" s="269"/>
      <c r="H223" s="269"/>
      <c r="I223" s="828">
        <f t="shared" si="12"/>
        <v>0</v>
      </c>
      <c r="J223" s="828">
        <f t="shared" si="13"/>
        <v>0</v>
      </c>
      <c r="K223" s="827">
        <f t="shared" si="14"/>
        <v>0</v>
      </c>
      <c r="L223" s="829">
        <f t="shared" si="15"/>
        <v>0</v>
      </c>
      <c r="M223" s="217"/>
    </row>
    <row r="224" spans="1:13" s="174" customFormat="1" ht="24" customHeight="1" thickBot="1">
      <c r="A224" s="217">
        <v>221</v>
      </c>
      <c r="B224" s="265"/>
      <c r="C224" s="266"/>
      <c r="D224" s="270"/>
      <c r="E224" s="268"/>
      <c r="F224" s="443"/>
      <c r="G224" s="269"/>
      <c r="H224" s="269"/>
      <c r="I224" s="828">
        <f t="shared" si="12"/>
        <v>0</v>
      </c>
      <c r="J224" s="828">
        <f t="shared" si="13"/>
        <v>0</v>
      </c>
      <c r="K224" s="827">
        <f t="shared" si="14"/>
        <v>0</v>
      </c>
      <c r="L224" s="829">
        <f t="shared" si="15"/>
        <v>0</v>
      </c>
      <c r="M224" s="217"/>
    </row>
    <row r="225" spans="1:13" s="174" customFormat="1" ht="22.5" customHeight="1" thickBot="1">
      <c r="A225" s="217">
        <v>222</v>
      </c>
      <c r="B225" s="265"/>
      <c r="C225" s="266"/>
      <c r="D225" s="270"/>
      <c r="E225" s="268"/>
      <c r="F225" s="443"/>
      <c r="G225" s="269"/>
      <c r="H225" s="269"/>
      <c r="I225" s="828">
        <f t="shared" si="12"/>
        <v>0</v>
      </c>
      <c r="J225" s="828">
        <f t="shared" si="13"/>
        <v>0</v>
      </c>
      <c r="K225" s="827">
        <f t="shared" si="14"/>
        <v>0</v>
      </c>
      <c r="L225" s="829">
        <f t="shared" si="15"/>
        <v>0</v>
      </c>
      <c r="M225" s="217"/>
    </row>
    <row r="226" spans="1:13" s="174" customFormat="1" ht="22.5" customHeight="1" thickBot="1">
      <c r="A226" s="217">
        <v>223</v>
      </c>
      <c r="B226" s="265"/>
      <c r="C226" s="266"/>
      <c r="D226" s="270"/>
      <c r="E226" s="268"/>
      <c r="F226" s="443"/>
      <c r="G226" s="269"/>
      <c r="H226" s="269"/>
      <c r="I226" s="828">
        <f t="shared" si="12"/>
        <v>0</v>
      </c>
      <c r="J226" s="828">
        <f t="shared" si="13"/>
        <v>0</v>
      </c>
      <c r="K226" s="827">
        <f t="shared" si="14"/>
        <v>0</v>
      </c>
      <c r="L226" s="829">
        <f t="shared" si="15"/>
        <v>0</v>
      </c>
      <c r="M226" s="217"/>
    </row>
    <row r="227" spans="1:13" s="174" customFormat="1" ht="22.5" customHeight="1" thickBot="1">
      <c r="A227" s="217">
        <v>224</v>
      </c>
      <c r="B227" s="265"/>
      <c r="C227" s="266"/>
      <c r="D227" s="270"/>
      <c r="E227" s="268"/>
      <c r="F227" s="443"/>
      <c r="G227" s="269"/>
      <c r="H227" s="269"/>
      <c r="I227" s="828">
        <f t="shared" si="12"/>
        <v>0</v>
      </c>
      <c r="J227" s="828">
        <f t="shared" si="13"/>
        <v>0</v>
      </c>
      <c r="K227" s="827">
        <f t="shared" si="14"/>
        <v>0</v>
      </c>
      <c r="L227" s="829">
        <f t="shared" si="15"/>
        <v>0</v>
      </c>
      <c r="M227" s="217"/>
    </row>
    <row r="228" spans="1:13" s="174" customFormat="1" ht="22.5" customHeight="1" thickBot="1">
      <c r="A228" s="217">
        <v>225</v>
      </c>
      <c r="B228" s="265"/>
      <c r="C228" s="266"/>
      <c r="D228" s="270"/>
      <c r="E228" s="268"/>
      <c r="F228" s="443"/>
      <c r="G228" s="269"/>
      <c r="H228" s="269"/>
      <c r="I228" s="828">
        <f t="shared" si="12"/>
        <v>0</v>
      </c>
      <c r="J228" s="828">
        <f t="shared" si="13"/>
        <v>0</v>
      </c>
      <c r="K228" s="827">
        <f t="shared" si="14"/>
        <v>0</v>
      </c>
      <c r="L228" s="829">
        <f t="shared" si="15"/>
        <v>0</v>
      </c>
      <c r="M228" s="217"/>
    </row>
    <row r="229" spans="1:13" s="174" customFormat="1" ht="22.5" customHeight="1" thickBot="1">
      <c r="A229" s="217">
        <v>226</v>
      </c>
      <c r="B229" s="265"/>
      <c r="C229" s="266"/>
      <c r="D229" s="270"/>
      <c r="E229" s="268"/>
      <c r="F229" s="443"/>
      <c r="G229" s="269"/>
      <c r="H229" s="269"/>
      <c r="I229" s="828">
        <f t="shared" si="12"/>
        <v>0</v>
      </c>
      <c r="J229" s="828">
        <f t="shared" si="13"/>
        <v>0</v>
      </c>
      <c r="K229" s="827">
        <f t="shared" si="14"/>
        <v>0</v>
      </c>
      <c r="L229" s="829">
        <f t="shared" si="15"/>
        <v>0</v>
      </c>
      <c r="M229" s="217"/>
    </row>
    <row r="230" spans="1:13" s="174" customFormat="1" ht="22.5" customHeight="1" thickBot="1">
      <c r="A230" s="217">
        <v>227</v>
      </c>
      <c r="B230" s="265"/>
      <c r="C230" s="266"/>
      <c r="D230" s="270"/>
      <c r="E230" s="268"/>
      <c r="F230" s="443"/>
      <c r="G230" s="269"/>
      <c r="H230" s="269"/>
      <c r="I230" s="828">
        <f t="shared" si="12"/>
        <v>0</v>
      </c>
      <c r="J230" s="828">
        <f t="shared" si="13"/>
        <v>0</v>
      </c>
      <c r="K230" s="827">
        <f t="shared" si="14"/>
        <v>0</v>
      </c>
      <c r="L230" s="829">
        <f t="shared" si="15"/>
        <v>0</v>
      </c>
      <c r="M230" s="217"/>
    </row>
    <row r="231" spans="1:13" s="174" customFormat="1" ht="22.5" customHeight="1" thickBot="1">
      <c r="A231" s="217">
        <v>228</v>
      </c>
      <c r="B231" s="265"/>
      <c r="C231" s="266"/>
      <c r="D231" s="270"/>
      <c r="E231" s="268"/>
      <c r="F231" s="443"/>
      <c r="G231" s="269"/>
      <c r="H231" s="269"/>
      <c r="I231" s="828">
        <f t="shared" si="12"/>
        <v>0</v>
      </c>
      <c r="J231" s="828">
        <f t="shared" si="13"/>
        <v>0</v>
      </c>
      <c r="K231" s="827">
        <f t="shared" si="14"/>
        <v>0</v>
      </c>
      <c r="L231" s="829">
        <f t="shared" si="15"/>
        <v>0</v>
      </c>
      <c r="M231" s="217"/>
    </row>
    <row r="232" spans="1:13" s="174" customFormat="1" ht="22.5" customHeight="1" thickBot="1">
      <c r="A232" s="217">
        <v>229</v>
      </c>
      <c r="B232" s="265"/>
      <c r="C232" s="266"/>
      <c r="D232" s="270"/>
      <c r="E232" s="268"/>
      <c r="F232" s="443"/>
      <c r="G232" s="269"/>
      <c r="H232" s="269"/>
      <c r="I232" s="828">
        <f t="shared" si="12"/>
        <v>0</v>
      </c>
      <c r="J232" s="828">
        <f t="shared" si="13"/>
        <v>0</v>
      </c>
      <c r="K232" s="827">
        <f t="shared" si="14"/>
        <v>0</v>
      </c>
      <c r="L232" s="829">
        <f t="shared" si="15"/>
        <v>0</v>
      </c>
      <c r="M232" s="217"/>
    </row>
    <row r="233" spans="1:13" s="174" customFormat="1" ht="22.5" customHeight="1" thickBot="1">
      <c r="A233" s="217">
        <v>230</v>
      </c>
      <c r="B233" s="265"/>
      <c r="C233" s="266"/>
      <c r="D233" s="270"/>
      <c r="E233" s="268"/>
      <c r="F233" s="443"/>
      <c r="G233" s="269"/>
      <c r="H233" s="269"/>
      <c r="I233" s="828">
        <f t="shared" si="12"/>
        <v>0</v>
      </c>
      <c r="J233" s="828">
        <f t="shared" si="13"/>
        <v>0</v>
      </c>
      <c r="K233" s="827">
        <f t="shared" si="14"/>
        <v>0</v>
      </c>
      <c r="L233" s="829">
        <f t="shared" si="15"/>
        <v>0</v>
      </c>
      <c r="M233" s="217"/>
    </row>
    <row r="234" spans="1:13" s="174" customFormat="1" ht="22.5" customHeight="1" thickBot="1">
      <c r="A234" s="217">
        <v>231</v>
      </c>
      <c r="B234" s="265"/>
      <c r="C234" s="266"/>
      <c r="D234" s="270"/>
      <c r="E234" s="268"/>
      <c r="F234" s="443"/>
      <c r="G234" s="269"/>
      <c r="H234" s="269"/>
      <c r="I234" s="828">
        <f t="shared" si="12"/>
        <v>0</v>
      </c>
      <c r="J234" s="828">
        <f t="shared" si="13"/>
        <v>0</v>
      </c>
      <c r="K234" s="827">
        <f t="shared" si="14"/>
        <v>0</v>
      </c>
      <c r="L234" s="829">
        <f t="shared" si="15"/>
        <v>0</v>
      </c>
      <c r="M234" s="217"/>
    </row>
    <row r="235" spans="1:13" s="174" customFormat="1" ht="22.5" customHeight="1" thickBot="1">
      <c r="A235" s="217">
        <v>232</v>
      </c>
      <c r="B235" s="265"/>
      <c r="C235" s="266"/>
      <c r="D235" s="270"/>
      <c r="E235" s="268"/>
      <c r="F235" s="443"/>
      <c r="G235" s="269"/>
      <c r="H235" s="269"/>
      <c r="I235" s="828">
        <f t="shared" si="12"/>
        <v>0</v>
      </c>
      <c r="J235" s="828">
        <f t="shared" si="13"/>
        <v>0</v>
      </c>
      <c r="K235" s="827">
        <f t="shared" si="14"/>
        <v>0</v>
      </c>
      <c r="L235" s="829">
        <f t="shared" si="15"/>
        <v>0</v>
      </c>
      <c r="M235" s="217"/>
    </row>
    <row r="236" spans="1:13" s="174" customFormat="1" ht="22.5" customHeight="1" thickBot="1">
      <c r="A236" s="217">
        <v>233</v>
      </c>
      <c r="B236" s="265"/>
      <c r="C236" s="266"/>
      <c r="D236" s="270"/>
      <c r="E236" s="268"/>
      <c r="F236" s="443"/>
      <c r="G236" s="269"/>
      <c r="H236" s="269"/>
      <c r="I236" s="828">
        <f t="shared" si="12"/>
        <v>0</v>
      </c>
      <c r="J236" s="828">
        <f t="shared" si="13"/>
        <v>0</v>
      </c>
      <c r="K236" s="827">
        <f t="shared" si="14"/>
        <v>0</v>
      </c>
      <c r="L236" s="829">
        <f t="shared" si="15"/>
        <v>0</v>
      </c>
      <c r="M236" s="217"/>
    </row>
    <row r="237" spans="1:13" s="174" customFormat="1" ht="22.5" customHeight="1" thickBot="1">
      <c r="A237" s="217">
        <v>234</v>
      </c>
      <c r="B237" s="265"/>
      <c r="C237" s="266"/>
      <c r="D237" s="270"/>
      <c r="E237" s="268"/>
      <c r="F237" s="443"/>
      <c r="G237" s="269"/>
      <c r="H237" s="269"/>
      <c r="I237" s="828">
        <f t="shared" si="12"/>
        <v>0</v>
      </c>
      <c r="J237" s="828">
        <f t="shared" si="13"/>
        <v>0</v>
      </c>
      <c r="K237" s="827">
        <f t="shared" si="14"/>
        <v>0</v>
      </c>
      <c r="L237" s="829">
        <f t="shared" si="15"/>
        <v>0</v>
      </c>
      <c r="M237" s="217"/>
    </row>
    <row r="238" spans="1:13" s="174" customFormat="1" ht="22.5" customHeight="1" thickBot="1">
      <c r="A238" s="217">
        <v>235</v>
      </c>
      <c r="B238" s="265"/>
      <c r="C238" s="266"/>
      <c r="D238" s="270"/>
      <c r="E238" s="268"/>
      <c r="F238" s="443"/>
      <c r="G238" s="269"/>
      <c r="H238" s="269"/>
      <c r="I238" s="828">
        <f t="shared" si="12"/>
        <v>0</v>
      </c>
      <c r="J238" s="828">
        <f t="shared" si="13"/>
        <v>0</v>
      </c>
      <c r="K238" s="827">
        <f t="shared" si="14"/>
        <v>0</v>
      </c>
      <c r="L238" s="829">
        <f t="shared" si="15"/>
        <v>0</v>
      </c>
      <c r="M238" s="217"/>
    </row>
    <row r="239" spans="1:13" s="174" customFormat="1" ht="22.5" customHeight="1" thickBot="1">
      <c r="A239" s="217">
        <v>236</v>
      </c>
      <c r="B239" s="265"/>
      <c r="C239" s="266"/>
      <c r="D239" s="270"/>
      <c r="E239" s="268"/>
      <c r="F239" s="443"/>
      <c r="G239" s="269"/>
      <c r="H239" s="269"/>
      <c r="I239" s="828">
        <f t="shared" si="12"/>
        <v>0</v>
      </c>
      <c r="J239" s="828">
        <f t="shared" si="13"/>
        <v>0</v>
      </c>
      <c r="K239" s="827">
        <f t="shared" si="14"/>
        <v>0</v>
      </c>
      <c r="L239" s="829">
        <f t="shared" si="15"/>
        <v>0</v>
      </c>
      <c r="M239" s="217"/>
    </row>
    <row r="240" spans="1:13" s="174" customFormat="1" ht="24" customHeight="1" thickBot="1">
      <c r="A240" s="217">
        <v>237</v>
      </c>
      <c r="B240" s="265"/>
      <c r="C240" s="266"/>
      <c r="D240" s="270"/>
      <c r="E240" s="268"/>
      <c r="F240" s="443"/>
      <c r="G240" s="269"/>
      <c r="H240" s="269"/>
      <c r="I240" s="828">
        <f t="shared" si="12"/>
        <v>0</v>
      </c>
      <c r="J240" s="828">
        <f t="shared" si="13"/>
        <v>0</v>
      </c>
      <c r="K240" s="827">
        <f t="shared" si="14"/>
        <v>0</v>
      </c>
      <c r="L240" s="829">
        <f t="shared" si="15"/>
        <v>0</v>
      </c>
      <c r="M240" s="217"/>
    </row>
    <row r="241" spans="1:13" s="174" customFormat="1" ht="24" customHeight="1" thickBot="1">
      <c r="A241" s="217">
        <v>238</v>
      </c>
      <c r="B241" s="265"/>
      <c r="C241" s="266"/>
      <c r="D241" s="270"/>
      <c r="E241" s="268"/>
      <c r="F241" s="443"/>
      <c r="G241" s="269"/>
      <c r="H241" s="269"/>
      <c r="I241" s="828">
        <f t="shared" si="12"/>
        <v>0</v>
      </c>
      <c r="J241" s="828">
        <f t="shared" si="13"/>
        <v>0</v>
      </c>
      <c r="K241" s="827">
        <f t="shared" si="14"/>
        <v>0</v>
      </c>
      <c r="L241" s="829">
        <f t="shared" si="15"/>
        <v>0</v>
      </c>
      <c r="M241" s="217"/>
    </row>
    <row r="242" spans="1:13" s="174" customFormat="1" ht="22.5" customHeight="1" thickBot="1">
      <c r="A242" s="217">
        <v>239</v>
      </c>
      <c r="B242" s="265"/>
      <c r="C242" s="265"/>
      <c r="D242" s="270"/>
      <c r="E242" s="268"/>
      <c r="F242" s="443"/>
      <c r="G242" s="269"/>
      <c r="H242" s="269"/>
      <c r="I242" s="828">
        <f t="shared" si="12"/>
        <v>0</v>
      </c>
      <c r="J242" s="828">
        <f t="shared" si="13"/>
        <v>0</v>
      </c>
      <c r="K242" s="827">
        <f t="shared" si="14"/>
        <v>0</v>
      </c>
      <c r="L242" s="829">
        <f t="shared" si="15"/>
        <v>0</v>
      </c>
      <c r="M242" s="217"/>
    </row>
    <row r="243" spans="1:13" s="174" customFormat="1" ht="22.5" customHeight="1" thickBot="1">
      <c r="A243" s="217">
        <v>240</v>
      </c>
      <c r="B243" s="265"/>
      <c r="C243" s="266"/>
      <c r="D243" s="270"/>
      <c r="E243" s="268"/>
      <c r="F243" s="443"/>
      <c r="G243" s="269"/>
      <c r="H243" s="269"/>
      <c r="I243" s="828">
        <f t="shared" si="12"/>
        <v>0</v>
      </c>
      <c r="J243" s="828">
        <f t="shared" si="13"/>
        <v>0</v>
      </c>
      <c r="K243" s="827">
        <f t="shared" si="14"/>
        <v>0</v>
      </c>
      <c r="L243" s="829">
        <f t="shared" si="15"/>
        <v>0</v>
      </c>
      <c r="M243" s="217"/>
    </row>
    <row r="244" spans="1:13" s="174" customFormat="1" ht="24" customHeight="1" thickBot="1">
      <c r="A244" s="217">
        <v>241</v>
      </c>
      <c r="B244" s="265"/>
      <c r="C244" s="266"/>
      <c r="D244" s="270"/>
      <c r="E244" s="268"/>
      <c r="F244" s="443"/>
      <c r="G244" s="269"/>
      <c r="H244" s="269"/>
      <c r="I244" s="828">
        <f t="shared" si="12"/>
        <v>0</v>
      </c>
      <c r="J244" s="828">
        <f t="shared" si="13"/>
        <v>0</v>
      </c>
      <c r="K244" s="827">
        <f t="shared" si="14"/>
        <v>0</v>
      </c>
      <c r="L244" s="829">
        <f t="shared" si="15"/>
        <v>0</v>
      </c>
      <c r="M244" s="217"/>
    </row>
    <row r="245" spans="1:13" s="174" customFormat="1" ht="24" customHeight="1" thickBot="1">
      <c r="A245" s="217">
        <v>242</v>
      </c>
      <c r="B245" s="265"/>
      <c r="C245" s="266"/>
      <c r="D245" s="270"/>
      <c r="E245" s="268"/>
      <c r="F245" s="443"/>
      <c r="G245" s="269"/>
      <c r="H245" s="269"/>
      <c r="I245" s="828">
        <f t="shared" si="12"/>
        <v>0</v>
      </c>
      <c r="J245" s="828">
        <f t="shared" si="13"/>
        <v>0</v>
      </c>
      <c r="K245" s="827">
        <f t="shared" si="14"/>
        <v>0</v>
      </c>
      <c r="L245" s="829">
        <f t="shared" si="15"/>
        <v>0</v>
      </c>
      <c r="M245" s="217"/>
    </row>
    <row r="246" spans="1:13" s="174" customFormat="1" ht="24" customHeight="1" thickBot="1">
      <c r="A246" s="217">
        <v>243</v>
      </c>
      <c r="B246" s="265"/>
      <c r="C246" s="266"/>
      <c r="D246" s="270"/>
      <c r="E246" s="268"/>
      <c r="F246" s="443"/>
      <c r="G246" s="269"/>
      <c r="H246" s="269"/>
      <c r="I246" s="828">
        <f t="shared" si="12"/>
        <v>0</v>
      </c>
      <c r="J246" s="828">
        <f t="shared" si="13"/>
        <v>0</v>
      </c>
      <c r="K246" s="827">
        <f t="shared" si="14"/>
        <v>0</v>
      </c>
      <c r="L246" s="829">
        <f t="shared" si="15"/>
        <v>0</v>
      </c>
      <c r="M246" s="217"/>
    </row>
    <row r="247" spans="1:13" s="174" customFormat="1" ht="24" customHeight="1" thickBot="1">
      <c r="A247" s="217">
        <v>244</v>
      </c>
      <c r="B247" s="265"/>
      <c r="C247" s="266"/>
      <c r="D247" s="270"/>
      <c r="E247" s="268"/>
      <c r="F247" s="443"/>
      <c r="G247" s="269"/>
      <c r="H247" s="269"/>
      <c r="I247" s="828">
        <f t="shared" si="12"/>
        <v>0</v>
      </c>
      <c r="J247" s="828">
        <f t="shared" si="13"/>
        <v>0</v>
      </c>
      <c r="K247" s="827">
        <f t="shared" si="14"/>
        <v>0</v>
      </c>
      <c r="L247" s="829">
        <f t="shared" si="15"/>
        <v>0</v>
      </c>
      <c r="M247" s="217"/>
    </row>
    <row r="248" spans="1:13" s="174" customFormat="1" ht="24" customHeight="1" thickBot="1">
      <c r="A248" s="217">
        <v>245</v>
      </c>
      <c r="B248" s="265"/>
      <c r="C248" s="266"/>
      <c r="D248" s="270"/>
      <c r="E248" s="268"/>
      <c r="F248" s="443"/>
      <c r="G248" s="269"/>
      <c r="H248" s="269"/>
      <c r="I248" s="828">
        <f t="shared" si="12"/>
        <v>0</v>
      </c>
      <c r="J248" s="828">
        <f t="shared" si="13"/>
        <v>0</v>
      </c>
      <c r="K248" s="827">
        <f t="shared" si="14"/>
        <v>0</v>
      </c>
      <c r="L248" s="829">
        <f t="shared" si="15"/>
        <v>0</v>
      </c>
      <c r="M248" s="217"/>
    </row>
    <row r="249" spans="1:13" s="174" customFormat="1" ht="22.5" customHeight="1" thickBot="1">
      <c r="A249" s="217">
        <v>246</v>
      </c>
      <c r="B249" s="265"/>
      <c r="C249" s="266"/>
      <c r="D249" s="270"/>
      <c r="E249" s="268"/>
      <c r="F249" s="443"/>
      <c r="G249" s="269"/>
      <c r="H249" s="269"/>
      <c r="I249" s="828">
        <f t="shared" si="12"/>
        <v>0</v>
      </c>
      <c r="J249" s="828">
        <f t="shared" si="13"/>
        <v>0</v>
      </c>
      <c r="K249" s="827">
        <f t="shared" si="14"/>
        <v>0</v>
      </c>
      <c r="L249" s="829">
        <f t="shared" si="15"/>
        <v>0</v>
      </c>
      <c r="M249" s="217"/>
    </row>
    <row r="250" spans="1:13" s="174" customFormat="1" ht="22.5" customHeight="1" thickBot="1">
      <c r="A250" s="217">
        <v>247</v>
      </c>
      <c r="B250" s="265"/>
      <c r="C250" s="266"/>
      <c r="D250" s="270"/>
      <c r="E250" s="268"/>
      <c r="F250" s="443"/>
      <c r="G250" s="269"/>
      <c r="H250" s="269"/>
      <c r="I250" s="828">
        <f t="shared" si="12"/>
        <v>0</v>
      </c>
      <c r="J250" s="828">
        <f t="shared" si="13"/>
        <v>0</v>
      </c>
      <c r="K250" s="827">
        <f t="shared" si="14"/>
        <v>0</v>
      </c>
      <c r="L250" s="829">
        <f t="shared" si="15"/>
        <v>0</v>
      </c>
      <c r="M250" s="217"/>
    </row>
    <row r="251" spans="1:13" s="174" customFormat="1" ht="22.5" customHeight="1" thickBot="1">
      <c r="A251" s="217">
        <v>248</v>
      </c>
      <c r="B251" s="265"/>
      <c r="C251" s="266"/>
      <c r="D251" s="270"/>
      <c r="E251" s="268"/>
      <c r="F251" s="443"/>
      <c r="G251" s="269"/>
      <c r="H251" s="269"/>
      <c r="I251" s="828">
        <f t="shared" si="12"/>
        <v>0</v>
      </c>
      <c r="J251" s="828">
        <f t="shared" si="13"/>
        <v>0</v>
      </c>
      <c r="K251" s="827">
        <f t="shared" si="14"/>
        <v>0</v>
      </c>
      <c r="L251" s="829">
        <f t="shared" si="15"/>
        <v>0</v>
      </c>
      <c r="M251" s="217"/>
    </row>
    <row r="252" spans="1:13" s="174" customFormat="1" ht="22.5" customHeight="1" thickBot="1">
      <c r="A252" s="217">
        <v>249</v>
      </c>
      <c r="B252" s="265"/>
      <c r="C252" s="266"/>
      <c r="D252" s="270"/>
      <c r="E252" s="268"/>
      <c r="F252" s="443"/>
      <c r="G252" s="269"/>
      <c r="H252" s="269"/>
      <c r="I252" s="828">
        <f t="shared" si="12"/>
        <v>0</v>
      </c>
      <c r="J252" s="828">
        <f t="shared" si="13"/>
        <v>0</v>
      </c>
      <c r="K252" s="827">
        <f t="shared" si="14"/>
        <v>0</v>
      </c>
      <c r="L252" s="829">
        <f t="shared" si="15"/>
        <v>0</v>
      </c>
      <c r="M252" s="217"/>
    </row>
    <row r="253" spans="1:13" s="174" customFormat="1" ht="22.5" customHeight="1" thickBot="1">
      <c r="A253" s="217">
        <v>250</v>
      </c>
      <c r="B253" s="265"/>
      <c r="C253" s="266"/>
      <c r="D253" s="270"/>
      <c r="E253" s="268"/>
      <c r="F253" s="443"/>
      <c r="G253" s="269"/>
      <c r="H253" s="269"/>
      <c r="I253" s="828">
        <f t="shared" si="12"/>
        <v>0</v>
      </c>
      <c r="J253" s="828">
        <f t="shared" si="13"/>
        <v>0</v>
      </c>
      <c r="K253" s="827">
        <f t="shared" si="14"/>
        <v>0</v>
      </c>
      <c r="L253" s="829">
        <f t="shared" si="15"/>
        <v>0</v>
      </c>
      <c r="M253" s="217"/>
    </row>
    <row r="254" spans="1:13" s="174" customFormat="1" ht="22.5" customHeight="1" thickBot="1">
      <c r="A254" s="217">
        <v>251</v>
      </c>
      <c r="B254" s="265"/>
      <c r="C254" s="266"/>
      <c r="D254" s="270"/>
      <c r="E254" s="268"/>
      <c r="F254" s="443"/>
      <c r="G254" s="269"/>
      <c r="H254" s="269"/>
      <c r="I254" s="828">
        <f t="shared" si="12"/>
        <v>0</v>
      </c>
      <c r="J254" s="828">
        <f t="shared" si="13"/>
        <v>0</v>
      </c>
      <c r="K254" s="827">
        <f t="shared" si="14"/>
        <v>0</v>
      </c>
      <c r="L254" s="829">
        <f t="shared" si="15"/>
        <v>0</v>
      </c>
      <c r="M254" s="217"/>
    </row>
    <row r="255" spans="1:13" s="174" customFormat="1" ht="22.5" customHeight="1" thickBot="1">
      <c r="A255" s="217">
        <v>252</v>
      </c>
      <c r="B255" s="265"/>
      <c r="C255" s="266"/>
      <c r="D255" s="270"/>
      <c r="E255" s="268"/>
      <c r="F255" s="443"/>
      <c r="G255" s="269"/>
      <c r="H255" s="269"/>
      <c r="I255" s="828">
        <f t="shared" si="12"/>
        <v>0</v>
      </c>
      <c r="J255" s="828">
        <f t="shared" si="13"/>
        <v>0</v>
      </c>
      <c r="K255" s="827">
        <f t="shared" si="14"/>
        <v>0</v>
      </c>
      <c r="L255" s="829">
        <f t="shared" si="15"/>
        <v>0</v>
      </c>
      <c r="M255" s="217"/>
    </row>
    <row r="256" spans="1:13" s="174" customFormat="1" ht="22.5" customHeight="1" thickBot="1">
      <c r="A256" s="217">
        <v>253</v>
      </c>
      <c r="B256" s="265"/>
      <c r="C256" s="266"/>
      <c r="D256" s="270"/>
      <c r="E256" s="268"/>
      <c r="F256" s="443"/>
      <c r="G256" s="269"/>
      <c r="H256" s="269"/>
      <c r="I256" s="828">
        <f t="shared" si="12"/>
        <v>0</v>
      </c>
      <c r="J256" s="828">
        <f t="shared" si="13"/>
        <v>0</v>
      </c>
      <c r="K256" s="827">
        <f t="shared" si="14"/>
        <v>0</v>
      </c>
      <c r="L256" s="829">
        <f t="shared" si="15"/>
        <v>0</v>
      </c>
      <c r="M256" s="217"/>
    </row>
    <row r="257" spans="1:13" s="174" customFormat="1" ht="22.5" customHeight="1" thickBot="1">
      <c r="A257" s="217">
        <v>254</v>
      </c>
      <c r="B257" s="265"/>
      <c r="C257" s="266"/>
      <c r="D257" s="270"/>
      <c r="E257" s="268"/>
      <c r="F257" s="443"/>
      <c r="G257" s="269"/>
      <c r="H257" s="269"/>
      <c r="I257" s="828">
        <f t="shared" si="12"/>
        <v>0</v>
      </c>
      <c r="J257" s="828">
        <f t="shared" si="13"/>
        <v>0</v>
      </c>
      <c r="K257" s="827">
        <f t="shared" si="14"/>
        <v>0</v>
      </c>
      <c r="L257" s="829">
        <f t="shared" si="15"/>
        <v>0</v>
      </c>
      <c r="M257" s="217"/>
    </row>
    <row r="258" spans="1:13" s="174" customFormat="1" ht="22.5" customHeight="1" thickBot="1">
      <c r="A258" s="217">
        <v>255</v>
      </c>
      <c r="B258" s="265"/>
      <c r="C258" s="266"/>
      <c r="D258" s="270"/>
      <c r="E258" s="268"/>
      <c r="F258" s="443"/>
      <c r="G258" s="269"/>
      <c r="H258" s="269"/>
      <c r="I258" s="828">
        <f t="shared" si="12"/>
        <v>0</v>
      </c>
      <c r="J258" s="828">
        <f t="shared" si="13"/>
        <v>0</v>
      </c>
      <c r="K258" s="827">
        <f t="shared" si="14"/>
        <v>0</v>
      </c>
      <c r="L258" s="829">
        <f t="shared" si="15"/>
        <v>0</v>
      </c>
      <c r="M258" s="217"/>
    </row>
    <row r="259" spans="1:13" s="174" customFormat="1" ht="24" customHeight="1" thickBot="1">
      <c r="A259" s="217">
        <v>256</v>
      </c>
      <c r="B259" s="265"/>
      <c r="C259" s="266"/>
      <c r="D259" s="270"/>
      <c r="E259" s="268"/>
      <c r="F259" s="443"/>
      <c r="G259" s="269"/>
      <c r="H259" s="269"/>
      <c r="I259" s="828">
        <f t="shared" si="12"/>
        <v>0</v>
      </c>
      <c r="J259" s="828">
        <f t="shared" si="13"/>
        <v>0</v>
      </c>
      <c r="K259" s="827">
        <f t="shared" si="14"/>
        <v>0</v>
      </c>
      <c r="L259" s="829">
        <f t="shared" si="15"/>
        <v>0</v>
      </c>
      <c r="M259" s="217"/>
    </row>
    <row r="260" spans="1:13" s="174" customFormat="1" ht="24" customHeight="1" thickBot="1">
      <c r="A260" s="217">
        <v>257</v>
      </c>
      <c r="B260" s="265"/>
      <c r="C260" s="266"/>
      <c r="D260" s="270"/>
      <c r="E260" s="268"/>
      <c r="F260" s="443"/>
      <c r="G260" s="269"/>
      <c r="H260" s="269"/>
      <c r="I260" s="828">
        <f aca="true" t="shared" si="16" ref="I260:I320">G260-H260</f>
        <v>0</v>
      </c>
      <c r="J260" s="828">
        <f aca="true" t="shared" si="17" ref="J260:J320">ROUND(I260*1.3,2)</f>
        <v>0</v>
      </c>
      <c r="K260" s="827">
        <f aca="true" t="shared" si="18" ref="K260:K320">MIN(G260,J260)</f>
        <v>0</v>
      </c>
      <c r="L260" s="829">
        <f aca="true" t="shared" si="19" ref="L260:L320">IF(D260="ΝΑΙ",0,K260)</f>
        <v>0</v>
      </c>
      <c r="M260" s="217"/>
    </row>
    <row r="261" spans="1:13" s="174" customFormat="1" ht="22.5" customHeight="1" thickBot="1">
      <c r="A261" s="217">
        <v>258</v>
      </c>
      <c r="B261" s="265"/>
      <c r="C261" s="265"/>
      <c r="D261" s="270"/>
      <c r="E261" s="268"/>
      <c r="F261" s="443"/>
      <c r="G261" s="269"/>
      <c r="H261" s="269"/>
      <c r="I261" s="828">
        <f t="shared" si="16"/>
        <v>0</v>
      </c>
      <c r="J261" s="828">
        <f t="shared" si="17"/>
        <v>0</v>
      </c>
      <c r="K261" s="827">
        <f t="shared" si="18"/>
        <v>0</v>
      </c>
      <c r="L261" s="829">
        <f t="shared" si="19"/>
        <v>0</v>
      </c>
      <c r="M261" s="217"/>
    </row>
    <row r="262" spans="1:13" s="174" customFormat="1" ht="22.5" customHeight="1" thickBot="1">
      <c r="A262" s="217">
        <v>259</v>
      </c>
      <c r="B262" s="265"/>
      <c r="C262" s="266"/>
      <c r="D262" s="270"/>
      <c r="E262" s="268"/>
      <c r="F262" s="443"/>
      <c r="G262" s="269"/>
      <c r="H262" s="269"/>
      <c r="I262" s="828">
        <f t="shared" si="16"/>
        <v>0</v>
      </c>
      <c r="J262" s="828">
        <f t="shared" si="17"/>
        <v>0</v>
      </c>
      <c r="K262" s="827">
        <f t="shared" si="18"/>
        <v>0</v>
      </c>
      <c r="L262" s="829">
        <f t="shared" si="19"/>
        <v>0</v>
      </c>
      <c r="M262" s="217"/>
    </row>
    <row r="263" spans="1:13" s="174" customFormat="1" ht="24" customHeight="1" thickBot="1">
      <c r="A263" s="217">
        <v>260</v>
      </c>
      <c r="B263" s="265"/>
      <c r="C263" s="266"/>
      <c r="D263" s="270"/>
      <c r="E263" s="268"/>
      <c r="F263" s="443"/>
      <c r="G263" s="269"/>
      <c r="H263" s="269"/>
      <c r="I263" s="828">
        <f t="shared" si="16"/>
        <v>0</v>
      </c>
      <c r="J263" s="828">
        <f t="shared" si="17"/>
        <v>0</v>
      </c>
      <c r="K263" s="827">
        <f t="shared" si="18"/>
        <v>0</v>
      </c>
      <c r="L263" s="829">
        <f t="shared" si="19"/>
        <v>0</v>
      </c>
      <c r="M263" s="217"/>
    </row>
    <row r="264" spans="1:13" s="174" customFormat="1" ht="24" customHeight="1" thickBot="1">
      <c r="A264" s="217">
        <v>261</v>
      </c>
      <c r="B264" s="265"/>
      <c r="C264" s="266"/>
      <c r="D264" s="270"/>
      <c r="E264" s="268"/>
      <c r="F264" s="443"/>
      <c r="G264" s="269"/>
      <c r="H264" s="269"/>
      <c r="I264" s="828">
        <f t="shared" si="16"/>
        <v>0</v>
      </c>
      <c r="J264" s="828">
        <f t="shared" si="17"/>
        <v>0</v>
      </c>
      <c r="K264" s="827">
        <f t="shared" si="18"/>
        <v>0</v>
      </c>
      <c r="L264" s="829">
        <f t="shared" si="19"/>
        <v>0</v>
      </c>
      <c r="M264" s="217"/>
    </row>
    <row r="265" spans="1:13" s="174" customFormat="1" ht="24" customHeight="1" thickBot="1">
      <c r="A265" s="217">
        <v>262</v>
      </c>
      <c r="B265" s="265"/>
      <c r="C265" s="266"/>
      <c r="D265" s="270"/>
      <c r="E265" s="268"/>
      <c r="F265" s="443"/>
      <c r="G265" s="269"/>
      <c r="H265" s="269"/>
      <c r="I265" s="828">
        <f t="shared" si="16"/>
        <v>0</v>
      </c>
      <c r="J265" s="828">
        <f t="shared" si="17"/>
        <v>0</v>
      </c>
      <c r="K265" s="827">
        <f t="shared" si="18"/>
        <v>0</v>
      </c>
      <c r="L265" s="829">
        <f t="shared" si="19"/>
        <v>0</v>
      </c>
      <c r="M265" s="217"/>
    </row>
    <row r="266" spans="1:13" s="174" customFormat="1" ht="24" customHeight="1" thickBot="1">
      <c r="A266" s="217">
        <v>263</v>
      </c>
      <c r="B266" s="265"/>
      <c r="C266" s="266"/>
      <c r="D266" s="270"/>
      <c r="E266" s="268"/>
      <c r="F266" s="443"/>
      <c r="G266" s="269"/>
      <c r="H266" s="269"/>
      <c r="I266" s="828">
        <f t="shared" si="16"/>
        <v>0</v>
      </c>
      <c r="J266" s="828">
        <f t="shared" si="17"/>
        <v>0</v>
      </c>
      <c r="K266" s="827">
        <f t="shared" si="18"/>
        <v>0</v>
      </c>
      <c r="L266" s="829">
        <f t="shared" si="19"/>
        <v>0</v>
      </c>
      <c r="M266" s="217"/>
    </row>
    <row r="267" spans="1:13" s="174" customFormat="1" ht="24" customHeight="1" thickBot="1">
      <c r="A267" s="217">
        <v>264</v>
      </c>
      <c r="B267" s="265"/>
      <c r="C267" s="266"/>
      <c r="D267" s="270"/>
      <c r="E267" s="268"/>
      <c r="F267" s="443"/>
      <c r="G267" s="269"/>
      <c r="H267" s="269"/>
      <c r="I267" s="828">
        <f t="shared" si="16"/>
        <v>0</v>
      </c>
      <c r="J267" s="828">
        <f t="shared" si="17"/>
        <v>0</v>
      </c>
      <c r="K267" s="827">
        <f t="shared" si="18"/>
        <v>0</v>
      </c>
      <c r="L267" s="829">
        <f t="shared" si="19"/>
        <v>0</v>
      </c>
      <c r="M267" s="217"/>
    </row>
    <row r="268" spans="1:13" s="174" customFormat="1" ht="24" customHeight="1" thickBot="1">
      <c r="A268" s="217">
        <v>265</v>
      </c>
      <c r="B268" s="265"/>
      <c r="C268" s="266"/>
      <c r="D268" s="270"/>
      <c r="E268" s="268"/>
      <c r="F268" s="443"/>
      <c r="G268" s="269"/>
      <c r="H268" s="269"/>
      <c r="I268" s="828">
        <f t="shared" si="16"/>
        <v>0</v>
      </c>
      <c r="J268" s="828">
        <f t="shared" si="17"/>
        <v>0</v>
      </c>
      <c r="K268" s="827">
        <f t="shared" si="18"/>
        <v>0</v>
      </c>
      <c r="L268" s="829">
        <f t="shared" si="19"/>
        <v>0</v>
      </c>
      <c r="M268" s="217"/>
    </row>
    <row r="269" spans="1:13" s="174" customFormat="1" ht="24" customHeight="1" thickBot="1">
      <c r="A269" s="217">
        <v>266</v>
      </c>
      <c r="B269" s="265"/>
      <c r="C269" s="266"/>
      <c r="D269" s="270"/>
      <c r="E269" s="268"/>
      <c r="F269" s="443"/>
      <c r="G269" s="269"/>
      <c r="H269" s="269"/>
      <c r="I269" s="828">
        <f t="shared" si="16"/>
        <v>0</v>
      </c>
      <c r="J269" s="828">
        <f t="shared" si="17"/>
        <v>0</v>
      </c>
      <c r="K269" s="827">
        <f t="shared" si="18"/>
        <v>0</v>
      </c>
      <c r="L269" s="829">
        <f t="shared" si="19"/>
        <v>0</v>
      </c>
      <c r="M269" s="217"/>
    </row>
    <row r="270" spans="1:13" s="174" customFormat="1" ht="22.5" customHeight="1" thickBot="1">
      <c r="A270" s="217">
        <v>267</v>
      </c>
      <c r="B270" s="265"/>
      <c r="C270" s="266"/>
      <c r="D270" s="270"/>
      <c r="E270" s="268"/>
      <c r="F270" s="443"/>
      <c r="G270" s="269"/>
      <c r="H270" s="269"/>
      <c r="I270" s="828">
        <f t="shared" si="16"/>
        <v>0</v>
      </c>
      <c r="J270" s="828">
        <f t="shared" si="17"/>
        <v>0</v>
      </c>
      <c r="K270" s="827">
        <f t="shared" si="18"/>
        <v>0</v>
      </c>
      <c r="L270" s="829">
        <f t="shared" si="19"/>
        <v>0</v>
      </c>
      <c r="M270" s="217"/>
    </row>
    <row r="271" spans="1:13" s="174" customFormat="1" ht="22.5" customHeight="1" thickBot="1">
      <c r="A271" s="217">
        <v>268</v>
      </c>
      <c r="B271" s="265"/>
      <c r="C271" s="266"/>
      <c r="D271" s="270"/>
      <c r="E271" s="268"/>
      <c r="F271" s="443"/>
      <c r="G271" s="269"/>
      <c r="H271" s="269"/>
      <c r="I271" s="828">
        <f t="shared" si="16"/>
        <v>0</v>
      </c>
      <c r="J271" s="828">
        <f t="shared" si="17"/>
        <v>0</v>
      </c>
      <c r="K271" s="827">
        <f t="shared" si="18"/>
        <v>0</v>
      </c>
      <c r="L271" s="829">
        <f t="shared" si="19"/>
        <v>0</v>
      </c>
      <c r="M271" s="217"/>
    </row>
    <row r="272" spans="1:13" s="174" customFormat="1" ht="22.5" customHeight="1" thickBot="1">
      <c r="A272" s="217">
        <v>269</v>
      </c>
      <c r="B272" s="265"/>
      <c r="C272" s="266"/>
      <c r="D272" s="270"/>
      <c r="E272" s="268"/>
      <c r="F272" s="443"/>
      <c r="G272" s="269"/>
      <c r="H272" s="269"/>
      <c r="I272" s="828">
        <f t="shared" si="16"/>
        <v>0</v>
      </c>
      <c r="J272" s="828">
        <f t="shared" si="17"/>
        <v>0</v>
      </c>
      <c r="K272" s="827">
        <f t="shared" si="18"/>
        <v>0</v>
      </c>
      <c r="L272" s="829">
        <f t="shared" si="19"/>
        <v>0</v>
      </c>
      <c r="M272" s="217"/>
    </row>
    <row r="273" spans="1:13" s="174" customFormat="1" ht="24" customHeight="1" thickBot="1">
      <c r="A273" s="217">
        <v>270</v>
      </c>
      <c r="B273" s="265"/>
      <c r="C273" s="266"/>
      <c r="D273" s="270"/>
      <c r="E273" s="268"/>
      <c r="F273" s="443"/>
      <c r="G273" s="269"/>
      <c r="H273" s="269"/>
      <c r="I273" s="828">
        <f t="shared" si="16"/>
        <v>0</v>
      </c>
      <c r="J273" s="828">
        <f t="shared" si="17"/>
        <v>0</v>
      </c>
      <c r="K273" s="827">
        <f t="shared" si="18"/>
        <v>0</v>
      </c>
      <c r="L273" s="829">
        <f t="shared" si="19"/>
        <v>0</v>
      </c>
      <c r="M273" s="217"/>
    </row>
    <row r="274" spans="1:13" s="174" customFormat="1" ht="24" customHeight="1" thickBot="1">
      <c r="A274" s="217">
        <v>271</v>
      </c>
      <c r="B274" s="265"/>
      <c r="C274" s="266"/>
      <c r="D274" s="270"/>
      <c r="E274" s="268"/>
      <c r="F274" s="443"/>
      <c r="G274" s="269"/>
      <c r="H274" s="269"/>
      <c r="I274" s="828">
        <f t="shared" si="16"/>
        <v>0</v>
      </c>
      <c r="J274" s="828">
        <f t="shared" si="17"/>
        <v>0</v>
      </c>
      <c r="K274" s="827">
        <f t="shared" si="18"/>
        <v>0</v>
      </c>
      <c r="L274" s="829">
        <f t="shared" si="19"/>
        <v>0</v>
      </c>
      <c r="M274" s="217"/>
    </row>
    <row r="275" spans="1:13" s="174" customFormat="1" ht="24" customHeight="1" thickBot="1">
      <c r="A275" s="217">
        <v>272</v>
      </c>
      <c r="B275" s="265"/>
      <c r="C275" s="266"/>
      <c r="D275" s="270"/>
      <c r="E275" s="268"/>
      <c r="F275" s="443"/>
      <c r="G275" s="269"/>
      <c r="H275" s="269"/>
      <c r="I275" s="828">
        <f t="shared" si="16"/>
        <v>0</v>
      </c>
      <c r="J275" s="828">
        <f t="shared" si="17"/>
        <v>0</v>
      </c>
      <c r="K275" s="827">
        <f t="shared" si="18"/>
        <v>0</v>
      </c>
      <c r="L275" s="829">
        <f t="shared" si="19"/>
        <v>0</v>
      </c>
      <c r="M275" s="217"/>
    </row>
    <row r="276" spans="1:13" s="174" customFormat="1" ht="22.5" customHeight="1" thickBot="1">
      <c r="A276" s="217">
        <v>273</v>
      </c>
      <c r="B276" s="265"/>
      <c r="C276" s="266"/>
      <c r="D276" s="270"/>
      <c r="E276" s="268"/>
      <c r="F276" s="443"/>
      <c r="G276" s="269"/>
      <c r="H276" s="269"/>
      <c r="I276" s="828">
        <f t="shared" si="16"/>
        <v>0</v>
      </c>
      <c r="J276" s="828">
        <f t="shared" si="17"/>
        <v>0</v>
      </c>
      <c r="K276" s="827">
        <f t="shared" si="18"/>
        <v>0</v>
      </c>
      <c r="L276" s="829">
        <f t="shared" si="19"/>
        <v>0</v>
      </c>
      <c r="M276" s="217"/>
    </row>
    <row r="277" spans="1:13" s="174" customFormat="1" ht="22.5" customHeight="1" thickBot="1">
      <c r="A277" s="217">
        <v>274</v>
      </c>
      <c r="B277" s="265"/>
      <c r="C277" s="266"/>
      <c r="D277" s="270"/>
      <c r="E277" s="268"/>
      <c r="F277" s="443"/>
      <c r="G277" s="269"/>
      <c r="H277" s="269"/>
      <c r="I277" s="828">
        <f t="shared" si="16"/>
        <v>0</v>
      </c>
      <c r="J277" s="828">
        <f t="shared" si="17"/>
        <v>0</v>
      </c>
      <c r="K277" s="827">
        <f t="shared" si="18"/>
        <v>0</v>
      </c>
      <c r="L277" s="829">
        <f t="shared" si="19"/>
        <v>0</v>
      </c>
      <c r="M277" s="217"/>
    </row>
    <row r="278" spans="1:13" s="174" customFormat="1" ht="22.5" customHeight="1" thickBot="1">
      <c r="A278" s="217">
        <v>275</v>
      </c>
      <c r="B278" s="265"/>
      <c r="C278" s="266"/>
      <c r="D278" s="270"/>
      <c r="E278" s="268"/>
      <c r="F278" s="443"/>
      <c r="G278" s="269"/>
      <c r="H278" s="269"/>
      <c r="I278" s="828">
        <f t="shared" si="16"/>
        <v>0</v>
      </c>
      <c r="J278" s="828">
        <f t="shared" si="17"/>
        <v>0</v>
      </c>
      <c r="K278" s="827">
        <f t="shared" si="18"/>
        <v>0</v>
      </c>
      <c r="L278" s="829">
        <f t="shared" si="19"/>
        <v>0</v>
      </c>
      <c r="M278" s="217"/>
    </row>
    <row r="279" spans="1:13" s="174" customFormat="1" ht="22.5" customHeight="1" thickBot="1">
      <c r="A279" s="217">
        <v>276</v>
      </c>
      <c r="B279" s="265"/>
      <c r="C279" s="266"/>
      <c r="D279" s="270"/>
      <c r="E279" s="268"/>
      <c r="F279" s="443"/>
      <c r="G279" s="269"/>
      <c r="H279" s="269"/>
      <c r="I279" s="828">
        <f t="shared" si="16"/>
        <v>0</v>
      </c>
      <c r="J279" s="828">
        <f t="shared" si="17"/>
        <v>0</v>
      </c>
      <c r="K279" s="827">
        <f t="shared" si="18"/>
        <v>0</v>
      </c>
      <c r="L279" s="829">
        <f t="shared" si="19"/>
        <v>0</v>
      </c>
      <c r="M279" s="217"/>
    </row>
    <row r="280" spans="1:13" s="174" customFormat="1" ht="22.5" customHeight="1" thickBot="1">
      <c r="A280" s="217">
        <v>277</v>
      </c>
      <c r="B280" s="265"/>
      <c r="C280" s="266"/>
      <c r="D280" s="270"/>
      <c r="E280" s="268"/>
      <c r="F280" s="443"/>
      <c r="G280" s="269"/>
      <c r="H280" s="269"/>
      <c r="I280" s="828">
        <f t="shared" si="16"/>
        <v>0</v>
      </c>
      <c r="J280" s="828">
        <f t="shared" si="17"/>
        <v>0</v>
      </c>
      <c r="K280" s="827">
        <f t="shared" si="18"/>
        <v>0</v>
      </c>
      <c r="L280" s="829">
        <f t="shared" si="19"/>
        <v>0</v>
      </c>
      <c r="M280" s="217"/>
    </row>
    <row r="281" spans="1:13" s="174" customFormat="1" ht="22.5" customHeight="1" thickBot="1">
      <c r="A281" s="217">
        <v>278</v>
      </c>
      <c r="B281" s="265"/>
      <c r="C281" s="266"/>
      <c r="D281" s="270"/>
      <c r="E281" s="268"/>
      <c r="F281" s="443"/>
      <c r="G281" s="269"/>
      <c r="H281" s="269"/>
      <c r="I281" s="828">
        <f t="shared" si="16"/>
        <v>0</v>
      </c>
      <c r="J281" s="828">
        <f t="shared" si="17"/>
        <v>0</v>
      </c>
      <c r="K281" s="827">
        <f t="shared" si="18"/>
        <v>0</v>
      </c>
      <c r="L281" s="829">
        <f t="shared" si="19"/>
        <v>0</v>
      </c>
      <c r="M281" s="217"/>
    </row>
    <row r="282" spans="1:13" s="174" customFormat="1" ht="22.5" customHeight="1" thickBot="1">
      <c r="A282" s="217">
        <v>279</v>
      </c>
      <c r="B282" s="265"/>
      <c r="C282" s="266"/>
      <c r="D282" s="270"/>
      <c r="E282" s="268"/>
      <c r="F282" s="443"/>
      <c r="G282" s="269"/>
      <c r="H282" s="269"/>
      <c r="I282" s="828">
        <f t="shared" si="16"/>
        <v>0</v>
      </c>
      <c r="J282" s="828">
        <f t="shared" si="17"/>
        <v>0</v>
      </c>
      <c r="K282" s="827">
        <f t="shared" si="18"/>
        <v>0</v>
      </c>
      <c r="L282" s="829">
        <f t="shared" si="19"/>
        <v>0</v>
      </c>
      <c r="M282" s="217"/>
    </row>
    <row r="283" spans="1:13" s="174" customFormat="1" ht="22.5" customHeight="1" thickBot="1">
      <c r="A283" s="217">
        <v>280</v>
      </c>
      <c r="B283" s="265"/>
      <c r="C283" s="266"/>
      <c r="D283" s="270"/>
      <c r="E283" s="268"/>
      <c r="F283" s="443"/>
      <c r="G283" s="269"/>
      <c r="H283" s="269"/>
      <c r="I283" s="828">
        <f t="shared" si="16"/>
        <v>0</v>
      </c>
      <c r="J283" s="828">
        <f t="shared" si="17"/>
        <v>0</v>
      </c>
      <c r="K283" s="827">
        <f t="shared" si="18"/>
        <v>0</v>
      </c>
      <c r="L283" s="829">
        <f t="shared" si="19"/>
        <v>0</v>
      </c>
      <c r="M283" s="217"/>
    </row>
    <row r="284" spans="1:13" s="174" customFormat="1" ht="22.5" customHeight="1" thickBot="1">
      <c r="A284" s="217">
        <v>281</v>
      </c>
      <c r="B284" s="265"/>
      <c r="C284" s="266"/>
      <c r="D284" s="270"/>
      <c r="E284" s="268"/>
      <c r="F284" s="443"/>
      <c r="G284" s="269"/>
      <c r="H284" s="269"/>
      <c r="I284" s="828">
        <f t="shared" si="16"/>
        <v>0</v>
      </c>
      <c r="J284" s="828">
        <f t="shared" si="17"/>
        <v>0</v>
      </c>
      <c r="K284" s="827">
        <f t="shared" si="18"/>
        <v>0</v>
      </c>
      <c r="L284" s="829">
        <f t="shared" si="19"/>
        <v>0</v>
      </c>
      <c r="M284" s="217"/>
    </row>
    <row r="285" spans="1:13" s="174" customFormat="1" ht="22.5" customHeight="1" thickBot="1">
      <c r="A285" s="217">
        <v>282</v>
      </c>
      <c r="B285" s="265"/>
      <c r="C285" s="266"/>
      <c r="D285" s="270"/>
      <c r="E285" s="268"/>
      <c r="F285" s="443"/>
      <c r="G285" s="269"/>
      <c r="H285" s="269"/>
      <c r="I285" s="828">
        <f t="shared" si="16"/>
        <v>0</v>
      </c>
      <c r="J285" s="828">
        <f t="shared" si="17"/>
        <v>0</v>
      </c>
      <c r="K285" s="827">
        <f t="shared" si="18"/>
        <v>0</v>
      </c>
      <c r="L285" s="829">
        <f t="shared" si="19"/>
        <v>0</v>
      </c>
      <c r="M285" s="217"/>
    </row>
    <row r="286" spans="1:13" s="174" customFormat="1" ht="22.5" customHeight="1" thickBot="1">
      <c r="A286" s="217">
        <v>283</v>
      </c>
      <c r="B286" s="265"/>
      <c r="C286" s="266"/>
      <c r="D286" s="270"/>
      <c r="E286" s="268"/>
      <c r="F286" s="443"/>
      <c r="G286" s="269"/>
      <c r="H286" s="269"/>
      <c r="I286" s="828">
        <f t="shared" si="16"/>
        <v>0</v>
      </c>
      <c r="J286" s="828">
        <f t="shared" si="17"/>
        <v>0</v>
      </c>
      <c r="K286" s="827">
        <f t="shared" si="18"/>
        <v>0</v>
      </c>
      <c r="L286" s="829">
        <f t="shared" si="19"/>
        <v>0</v>
      </c>
      <c r="M286" s="217"/>
    </row>
    <row r="287" spans="1:13" s="174" customFormat="1" ht="22.5" customHeight="1" thickBot="1">
      <c r="A287" s="217">
        <v>284</v>
      </c>
      <c r="B287" s="265"/>
      <c r="C287" s="266"/>
      <c r="D287" s="270"/>
      <c r="E287" s="268"/>
      <c r="F287" s="443"/>
      <c r="G287" s="269"/>
      <c r="H287" s="269"/>
      <c r="I287" s="828">
        <f t="shared" si="16"/>
        <v>0</v>
      </c>
      <c r="J287" s="828">
        <f t="shared" si="17"/>
        <v>0</v>
      </c>
      <c r="K287" s="827">
        <f t="shared" si="18"/>
        <v>0</v>
      </c>
      <c r="L287" s="829">
        <f t="shared" si="19"/>
        <v>0</v>
      </c>
      <c r="M287" s="217"/>
    </row>
    <row r="288" spans="1:13" s="174" customFormat="1" ht="22.5" customHeight="1" thickBot="1">
      <c r="A288" s="217">
        <v>285</v>
      </c>
      <c r="B288" s="265"/>
      <c r="C288" s="266"/>
      <c r="D288" s="270"/>
      <c r="E288" s="268"/>
      <c r="F288" s="443"/>
      <c r="G288" s="269"/>
      <c r="H288" s="269"/>
      <c r="I288" s="828">
        <f t="shared" si="16"/>
        <v>0</v>
      </c>
      <c r="J288" s="828">
        <f t="shared" si="17"/>
        <v>0</v>
      </c>
      <c r="K288" s="827">
        <f t="shared" si="18"/>
        <v>0</v>
      </c>
      <c r="L288" s="829">
        <f t="shared" si="19"/>
        <v>0</v>
      </c>
      <c r="M288" s="217"/>
    </row>
    <row r="289" spans="1:13" s="174" customFormat="1" ht="22.5" customHeight="1" thickBot="1">
      <c r="A289" s="217">
        <v>286</v>
      </c>
      <c r="B289" s="265"/>
      <c r="C289" s="266"/>
      <c r="D289" s="270"/>
      <c r="E289" s="268"/>
      <c r="F289" s="443"/>
      <c r="G289" s="269"/>
      <c r="H289" s="269"/>
      <c r="I289" s="828">
        <f t="shared" si="16"/>
        <v>0</v>
      </c>
      <c r="J289" s="828">
        <f t="shared" si="17"/>
        <v>0</v>
      </c>
      <c r="K289" s="827">
        <f t="shared" si="18"/>
        <v>0</v>
      </c>
      <c r="L289" s="829">
        <f t="shared" si="19"/>
        <v>0</v>
      </c>
      <c r="M289" s="217"/>
    </row>
    <row r="290" spans="1:13" s="174" customFormat="1" ht="22.5" customHeight="1" thickBot="1">
      <c r="A290" s="217">
        <v>287</v>
      </c>
      <c r="B290" s="265"/>
      <c r="C290" s="266"/>
      <c r="D290" s="270"/>
      <c r="E290" s="268"/>
      <c r="F290" s="443"/>
      <c r="G290" s="269"/>
      <c r="H290" s="269"/>
      <c r="I290" s="828">
        <f t="shared" si="16"/>
        <v>0</v>
      </c>
      <c r="J290" s="828">
        <f t="shared" si="17"/>
        <v>0</v>
      </c>
      <c r="K290" s="827">
        <f t="shared" si="18"/>
        <v>0</v>
      </c>
      <c r="L290" s="829">
        <f t="shared" si="19"/>
        <v>0</v>
      </c>
      <c r="M290" s="217"/>
    </row>
    <row r="291" spans="1:13" s="174" customFormat="1" ht="24" customHeight="1" thickBot="1">
      <c r="A291" s="217">
        <v>288</v>
      </c>
      <c r="B291" s="265"/>
      <c r="C291" s="266"/>
      <c r="D291" s="270"/>
      <c r="E291" s="268"/>
      <c r="F291" s="443"/>
      <c r="G291" s="269"/>
      <c r="H291" s="269"/>
      <c r="I291" s="828">
        <f t="shared" si="16"/>
        <v>0</v>
      </c>
      <c r="J291" s="828">
        <f t="shared" si="17"/>
        <v>0</v>
      </c>
      <c r="K291" s="827">
        <f t="shared" si="18"/>
        <v>0</v>
      </c>
      <c r="L291" s="829">
        <f t="shared" si="19"/>
        <v>0</v>
      </c>
      <c r="M291" s="217"/>
    </row>
    <row r="292" spans="1:13" s="174" customFormat="1" ht="24" customHeight="1" thickBot="1">
      <c r="A292" s="217">
        <v>289</v>
      </c>
      <c r="B292" s="265"/>
      <c r="C292" s="266"/>
      <c r="D292" s="270"/>
      <c r="E292" s="268"/>
      <c r="F292" s="443"/>
      <c r="G292" s="269"/>
      <c r="H292" s="269"/>
      <c r="I292" s="828">
        <f t="shared" si="16"/>
        <v>0</v>
      </c>
      <c r="J292" s="828">
        <f t="shared" si="17"/>
        <v>0</v>
      </c>
      <c r="K292" s="827">
        <f t="shared" si="18"/>
        <v>0</v>
      </c>
      <c r="L292" s="829">
        <f t="shared" si="19"/>
        <v>0</v>
      </c>
      <c r="M292" s="217"/>
    </row>
    <row r="293" spans="1:13" s="174" customFormat="1" ht="22.5" customHeight="1" thickBot="1">
      <c r="A293" s="217">
        <v>290</v>
      </c>
      <c r="B293" s="265"/>
      <c r="C293" s="265"/>
      <c r="D293" s="270"/>
      <c r="E293" s="268"/>
      <c r="F293" s="443"/>
      <c r="G293" s="269"/>
      <c r="H293" s="269"/>
      <c r="I293" s="828">
        <f t="shared" si="16"/>
        <v>0</v>
      </c>
      <c r="J293" s="828">
        <f t="shared" si="17"/>
        <v>0</v>
      </c>
      <c r="K293" s="827">
        <f t="shared" si="18"/>
        <v>0</v>
      </c>
      <c r="L293" s="829">
        <f t="shared" si="19"/>
        <v>0</v>
      </c>
      <c r="M293" s="217"/>
    </row>
    <row r="294" spans="1:13" s="174" customFormat="1" ht="22.5" customHeight="1" thickBot="1">
      <c r="A294" s="217">
        <v>291</v>
      </c>
      <c r="B294" s="265"/>
      <c r="C294" s="266"/>
      <c r="D294" s="270"/>
      <c r="E294" s="268"/>
      <c r="F294" s="443"/>
      <c r="G294" s="269"/>
      <c r="H294" s="269"/>
      <c r="I294" s="828">
        <f t="shared" si="16"/>
        <v>0</v>
      </c>
      <c r="J294" s="828">
        <f t="shared" si="17"/>
        <v>0</v>
      </c>
      <c r="K294" s="827">
        <f t="shared" si="18"/>
        <v>0</v>
      </c>
      <c r="L294" s="829">
        <f t="shared" si="19"/>
        <v>0</v>
      </c>
      <c r="M294" s="217"/>
    </row>
    <row r="295" spans="1:13" s="174" customFormat="1" ht="24" customHeight="1" thickBot="1">
      <c r="A295" s="217">
        <v>292</v>
      </c>
      <c r="B295" s="265"/>
      <c r="C295" s="266"/>
      <c r="D295" s="270"/>
      <c r="E295" s="268"/>
      <c r="F295" s="443"/>
      <c r="G295" s="269"/>
      <c r="H295" s="269"/>
      <c r="I295" s="828">
        <f t="shared" si="16"/>
        <v>0</v>
      </c>
      <c r="J295" s="828">
        <f t="shared" si="17"/>
        <v>0</v>
      </c>
      <c r="K295" s="827">
        <f t="shared" si="18"/>
        <v>0</v>
      </c>
      <c r="L295" s="829">
        <f t="shared" si="19"/>
        <v>0</v>
      </c>
      <c r="M295" s="217"/>
    </row>
    <row r="296" spans="1:13" s="174" customFormat="1" ht="24" customHeight="1" thickBot="1">
      <c r="A296" s="217">
        <v>293</v>
      </c>
      <c r="B296" s="265"/>
      <c r="C296" s="266"/>
      <c r="D296" s="270"/>
      <c r="E296" s="268"/>
      <c r="F296" s="443"/>
      <c r="G296" s="269"/>
      <c r="H296" s="269"/>
      <c r="I296" s="828">
        <f t="shared" si="16"/>
        <v>0</v>
      </c>
      <c r="J296" s="828">
        <f t="shared" si="17"/>
        <v>0</v>
      </c>
      <c r="K296" s="827">
        <f t="shared" si="18"/>
        <v>0</v>
      </c>
      <c r="L296" s="829">
        <f t="shared" si="19"/>
        <v>0</v>
      </c>
      <c r="M296" s="217"/>
    </row>
    <row r="297" spans="1:13" s="174" customFormat="1" ht="24" customHeight="1" thickBot="1">
      <c r="A297" s="217">
        <v>294</v>
      </c>
      <c r="B297" s="265"/>
      <c r="C297" s="266"/>
      <c r="D297" s="270"/>
      <c r="E297" s="268"/>
      <c r="F297" s="443"/>
      <c r="G297" s="269"/>
      <c r="H297" s="269"/>
      <c r="I297" s="828">
        <f t="shared" si="16"/>
        <v>0</v>
      </c>
      <c r="J297" s="828">
        <f t="shared" si="17"/>
        <v>0</v>
      </c>
      <c r="K297" s="827">
        <f t="shared" si="18"/>
        <v>0</v>
      </c>
      <c r="L297" s="829">
        <f t="shared" si="19"/>
        <v>0</v>
      </c>
      <c r="M297" s="217"/>
    </row>
    <row r="298" spans="1:13" s="174" customFormat="1" ht="24" customHeight="1" thickBot="1">
      <c r="A298" s="217">
        <v>295</v>
      </c>
      <c r="B298" s="265"/>
      <c r="C298" s="266"/>
      <c r="D298" s="270"/>
      <c r="E298" s="268"/>
      <c r="F298" s="443"/>
      <c r="G298" s="269"/>
      <c r="H298" s="269"/>
      <c r="I298" s="828">
        <f t="shared" si="16"/>
        <v>0</v>
      </c>
      <c r="J298" s="828">
        <f t="shared" si="17"/>
        <v>0</v>
      </c>
      <c r="K298" s="827">
        <f t="shared" si="18"/>
        <v>0</v>
      </c>
      <c r="L298" s="829">
        <f t="shared" si="19"/>
        <v>0</v>
      </c>
      <c r="M298" s="217"/>
    </row>
    <row r="299" spans="1:13" s="174" customFormat="1" ht="24" customHeight="1" thickBot="1">
      <c r="A299" s="217">
        <v>296</v>
      </c>
      <c r="B299" s="265"/>
      <c r="C299" s="266"/>
      <c r="D299" s="270"/>
      <c r="E299" s="268"/>
      <c r="F299" s="443"/>
      <c r="G299" s="269"/>
      <c r="H299" s="269"/>
      <c r="I299" s="828">
        <f t="shared" si="16"/>
        <v>0</v>
      </c>
      <c r="J299" s="828">
        <f t="shared" si="17"/>
        <v>0</v>
      </c>
      <c r="K299" s="827">
        <f t="shared" si="18"/>
        <v>0</v>
      </c>
      <c r="L299" s="829">
        <f t="shared" si="19"/>
        <v>0</v>
      </c>
      <c r="M299" s="217"/>
    </row>
    <row r="300" spans="1:13" s="174" customFormat="1" ht="22.5" customHeight="1" thickBot="1">
      <c r="A300" s="217">
        <v>297</v>
      </c>
      <c r="B300" s="265"/>
      <c r="C300" s="266"/>
      <c r="D300" s="270"/>
      <c r="E300" s="268"/>
      <c r="F300" s="443"/>
      <c r="G300" s="269"/>
      <c r="H300" s="269"/>
      <c r="I300" s="828">
        <f t="shared" si="16"/>
        <v>0</v>
      </c>
      <c r="J300" s="828">
        <f t="shared" si="17"/>
        <v>0</v>
      </c>
      <c r="K300" s="827">
        <f t="shared" si="18"/>
        <v>0</v>
      </c>
      <c r="L300" s="829">
        <f t="shared" si="19"/>
        <v>0</v>
      </c>
      <c r="M300" s="217"/>
    </row>
    <row r="301" spans="1:13" s="174" customFormat="1" ht="22.5" customHeight="1" thickBot="1">
      <c r="A301" s="217">
        <v>298</v>
      </c>
      <c r="B301" s="265"/>
      <c r="C301" s="266"/>
      <c r="D301" s="270"/>
      <c r="E301" s="268"/>
      <c r="F301" s="443"/>
      <c r="G301" s="269"/>
      <c r="H301" s="269"/>
      <c r="I301" s="828">
        <f t="shared" si="16"/>
        <v>0</v>
      </c>
      <c r="J301" s="828">
        <f t="shared" si="17"/>
        <v>0</v>
      </c>
      <c r="K301" s="827">
        <f t="shared" si="18"/>
        <v>0</v>
      </c>
      <c r="L301" s="829">
        <f t="shared" si="19"/>
        <v>0</v>
      </c>
      <c r="M301" s="217"/>
    </row>
    <row r="302" spans="1:13" s="174" customFormat="1" ht="22.5" customHeight="1" thickBot="1">
      <c r="A302" s="217">
        <v>299</v>
      </c>
      <c r="B302" s="265"/>
      <c r="C302" s="266"/>
      <c r="D302" s="270"/>
      <c r="E302" s="268"/>
      <c r="F302" s="443"/>
      <c r="G302" s="269"/>
      <c r="H302" s="269"/>
      <c r="I302" s="828">
        <f t="shared" si="16"/>
        <v>0</v>
      </c>
      <c r="J302" s="828">
        <f t="shared" si="17"/>
        <v>0</v>
      </c>
      <c r="K302" s="827">
        <f t="shared" si="18"/>
        <v>0</v>
      </c>
      <c r="L302" s="829">
        <f t="shared" si="19"/>
        <v>0</v>
      </c>
      <c r="M302" s="217"/>
    </row>
    <row r="303" spans="1:13" s="174" customFormat="1" ht="22.5" customHeight="1" thickBot="1">
      <c r="A303" s="217">
        <v>300</v>
      </c>
      <c r="B303" s="265"/>
      <c r="C303" s="266"/>
      <c r="D303" s="270"/>
      <c r="E303" s="268"/>
      <c r="F303" s="443"/>
      <c r="G303" s="269"/>
      <c r="H303" s="269"/>
      <c r="I303" s="828">
        <f t="shared" si="16"/>
        <v>0</v>
      </c>
      <c r="J303" s="828">
        <f t="shared" si="17"/>
        <v>0</v>
      </c>
      <c r="K303" s="827">
        <f t="shared" si="18"/>
        <v>0</v>
      </c>
      <c r="L303" s="829">
        <f t="shared" si="19"/>
        <v>0</v>
      </c>
      <c r="M303" s="217"/>
    </row>
    <row r="304" spans="1:13" s="174" customFormat="1" ht="22.5" customHeight="1" thickBot="1">
      <c r="A304" s="217">
        <v>301</v>
      </c>
      <c r="B304" s="265"/>
      <c r="C304" s="266"/>
      <c r="D304" s="270"/>
      <c r="E304" s="268"/>
      <c r="F304" s="443"/>
      <c r="G304" s="269"/>
      <c r="H304" s="269"/>
      <c r="I304" s="828">
        <f t="shared" si="16"/>
        <v>0</v>
      </c>
      <c r="J304" s="828">
        <f t="shared" si="17"/>
        <v>0</v>
      </c>
      <c r="K304" s="827">
        <f t="shared" si="18"/>
        <v>0</v>
      </c>
      <c r="L304" s="829">
        <f t="shared" si="19"/>
        <v>0</v>
      </c>
      <c r="M304" s="217"/>
    </row>
    <row r="305" spans="1:13" s="174" customFormat="1" ht="22.5" customHeight="1" thickBot="1">
      <c r="A305" s="217">
        <v>302</v>
      </c>
      <c r="B305" s="265"/>
      <c r="C305" s="266"/>
      <c r="D305" s="270"/>
      <c r="E305" s="268"/>
      <c r="F305" s="443"/>
      <c r="G305" s="269"/>
      <c r="H305" s="269"/>
      <c r="I305" s="828">
        <f t="shared" si="16"/>
        <v>0</v>
      </c>
      <c r="J305" s="828">
        <f t="shared" si="17"/>
        <v>0</v>
      </c>
      <c r="K305" s="827">
        <f t="shared" si="18"/>
        <v>0</v>
      </c>
      <c r="L305" s="829">
        <f t="shared" si="19"/>
        <v>0</v>
      </c>
      <c r="M305" s="217"/>
    </row>
    <row r="306" spans="1:13" s="174" customFormat="1" ht="22.5" customHeight="1" thickBot="1">
      <c r="A306" s="217">
        <v>303</v>
      </c>
      <c r="B306" s="265"/>
      <c r="C306" s="266"/>
      <c r="D306" s="270"/>
      <c r="E306" s="268"/>
      <c r="F306" s="443"/>
      <c r="G306" s="269"/>
      <c r="H306" s="269"/>
      <c r="I306" s="828">
        <f t="shared" si="16"/>
        <v>0</v>
      </c>
      <c r="J306" s="828">
        <f t="shared" si="17"/>
        <v>0</v>
      </c>
      <c r="K306" s="827">
        <f t="shared" si="18"/>
        <v>0</v>
      </c>
      <c r="L306" s="829">
        <f t="shared" si="19"/>
        <v>0</v>
      </c>
      <c r="M306" s="217"/>
    </row>
    <row r="307" spans="1:13" s="174" customFormat="1" ht="22.5" customHeight="1" thickBot="1">
      <c r="A307" s="217">
        <v>304</v>
      </c>
      <c r="B307" s="265"/>
      <c r="C307" s="266"/>
      <c r="D307" s="270"/>
      <c r="E307" s="268"/>
      <c r="F307" s="443"/>
      <c r="G307" s="269"/>
      <c r="H307" s="269"/>
      <c r="I307" s="828">
        <f t="shared" si="16"/>
        <v>0</v>
      </c>
      <c r="J307" s="828">
        <f t="shared" si="17"/>
        <v>0</v>
      </c>
      <c r="K307" s="827">
        <f t="shared" si="18"/>
        <v>0</v>
      </c>
      <c r="L307" s="829">
        <f t="shared" si="19"/>
        <v>0</v>
      </c>
      <c r="M307" s="217"/>
    </row>
    <row r="308" spans="1:13" s="174" customFormat="1" ht="22.5" customHeight="1" thickBot="1">
      <c r="A308" s="217">
        <v>305</v>
      </c>
      <c r="B308" s="265"/>
      <c r="C308" s="266"/>
      <c r="D308" s="270"/>
      <c r="E308" s="268"/>
      <c r="F308" s="443"/>
      <c r="G308" s="269"/>
      <c r="H308" s="269"/>
      <c r="I308" s="828">
        <f t="shared" si="16"/>
        <v>0</v>
      </c>
      <c r="J308" s="828">
        <f t="shared" si="17"/>
        <v>0</v>
      </c>
      <c r="K308" s="827">
        <f t="shared" si="18"/>
        <v>0</v>
      </c>
      <c r="L308" s="829">
        <f t="shared" si="19"/>
        <v>0</v>
      </c>
      <c r="M308" s="217"/>
    </row>
    <row r="309" spans="1:13" s="174" customFormat="1" ht="22.5" customHeight="1" thickBot="1">
      <c r="A309" s="217">
        <v>306</v>
      </c>
      <c r="B309" s="265"/>
      <c r="C309" s="266"/>
      <c r="D309" s="270"/>
      <c r="E309" s="268"/>
      <c r="F309" s="443"/>
      <c r="G309" s="269"/>
      <c r="H309" s="269"/>
      <c r="I309" s="828">
        <f t="shared" si="16"/>
        <v>0</v>
      </c>
      <c r="J309" s="828">
        <f t="shared" si="17"/>
        <v>0</v>
      </c>
      <c r="K309" s="827">
        <f t="shared" si="18"/>
        <v>0</v>
      </c>
      <c r="L309" s="829">
        <f t="shared" si="19"/>
        <v>0</v>
      </c>
      <c r="M309" s="217"/>
    </row>
    <row r="310" spans="1:13" s="174" customFormat="1" ht="24" customHeight="1" thickBot="1">
      <c r="A310" s="217">
        <v>307</v>
      </c>
      <c r="B310" s="265"/>
      <c r="C310" s="266"/>
      <c r="D310" s="270"/>
      <c r="E310" s="268"/>
      <c r="F310" s="443"/>
      <c r="G310" s="269"/>
      <c r="H310" s="269"/>
      <c r="I310" s="828">
        <f t="shared" si="16"/>
        <v>0</v>
      </c>
      <c r="J310" s="828">
        <f t="shared" si="17"/>
        <v>0</v>
      </c>
      <c r="K310" s="827">
        <f t="shared" si="18"/>
        <v>0</v>
      </c>
      <c r="L310" s="829">
        <f t="shared" si="19"/>
        <v>0</v>
      </c>
      <c r="M310" s="217"/>
    </row>
    <row r="311" spans="1:13" s="174" customFormat="1" ht="24" customHeight="1" thickBot="1">
      <c r="A311" s="217">
        <v>308</v>
      </c>
      <c r="B311" s="265"/>
      <c r="C311" s="266"/>
      <c r="D311" s="270"/>
      <c r="E311" s="268"/>
      <c r="F311" s="443"/>
      <c r="G311" s="269"/>
      <c r="H311" s="269"/>
      <c r="I311" s="828">
        <f t="shared" si="16"/>
        <v>0</v>
      </c>
      <c r="J311" s="828">
        <f t="shared" si="17"/>
        <v>0</v>
      </c>
      <c r="K311" s="827">
        <f t="shared" si="18"/>
        <v>0</v>
      </c>
      <c r="L311" s="829">
        <f t="shared" si="19"/>
        <v>0</v>
      </c>
      <c r="M311" s="217"/>
    </row>
    <row r="312" spans="1:13" s="174" customFormat="1" ht="22.5" customHeight="1" thickBot="1">
      <c r="A312" s="217">
        <v>309</v>
      </c>
      <c r="B312" s="265"/>
      <c r="C312" s="265"/>
      <c r="D312" s="270"/>
      <c r="E312" s="268"/>
      <c r="F312" s="443"/>
      <c r="G312" s="269"/>
      <c r="H312" s="269"/>
      <c r="I312" s="828">
        <f t="shared" si="16"/>
        <v>0</v>
      </c>
      <c r="J312" s="828">
        <f t="shared" si="17"/>
        <v>0</v>
      </c>
      <c r="K312" s="827">
        <f t="shared" si="18"/>
        <v>0</v>
      </c>
      <c r="L312" s="829">
        <f t="shared" si="19"/>
        <v>0</v>
      </c>
      <c r="M312" s="217"/>
    </row>
    <row r="313" spans="1:13" s="174" customFormat="1" ht="22.5" customHeight="1" thickBot="1">
      <c r="A313" s="217">
        <v>310</v>
      </c>
      <c r="B313" s="265"/>
      <c r="C313" s="266"/>
      <c r="D313" s="270"/>
      <c r="E313" s="268"/>
      <c r="F313" s="443"/>
      <c r="G313" s="269"/>
      <c r="H313" s="269"/>
      <c r="I313" s="828">
        <f t="shared" si="16"/>
        <v>0</v>
      </c>
      <c r="J313" s="828">
        <f t="shared" si="17"/>
        <v>0</v>
      </c>
      <c r="K313" s="827">
        <f t="shared" si="18"/>
        <v>0</v>
      </c>
      <c r="L313" s="829">
        <f t="shared" si="19"/>
        <v>0</v>
      </c>
      <c r="M313" s="217"/>
    </row>
    <row r="314" spans="1:13" s="174" customFormat="1" ht="24" customHeight="1" thickBot="1">
      <c r="A314" s="217">
        <v>311</v>
      </c>
      <c r="B314" s="265"/>
      <c r="C314" s="266"/>
      <c r="D314" s="270"/>
      <c r="E314" s="268"/>
      <c r="F314" s="443"/>
      <c r="G314" s="269"/>
      <c r="H314" s="269"/>
      <c r="I314" s="828">
        <f t="shared" si="16"/>
        <v>0</v>
      </c>
      <c r="J314" s="828">
        <f t="shared" si="17"/>
        <v>0</v>
      </c>
      <c r="K314" s="827">
        <f t="shared" si="18"/>
        <v>0</v>
      </c>
      <c r="L314" s="829">
        <f t="shared" si="19"/>
        <v>0</v>
      </c>
      <c r="M314" s="217"/>
    </row>
    <row r="315" spans="1:13" s="174" customFormat="1" ht="24" customHeight="1" thickBot="1">
      <c r="A315" s="217">
        <v>312</v>
      </c>
      <c r="B315" s="265"/>
      <c r="C315" s="266"/>
      <c r="D315" s="270"/>
      <c r="E315" s="268"/>
      <c r="F315" s="443"/>
      <c r="G315" s="269"/>
      <c r="H315" s="269"/>
      <c r="I315" s="828">
        <f t="shared" si="16"/>
        <v>0</v>
      </c>
      <c r="J315" s="828">
        <f t="shared" si="17"/>
        <v>0</v>
      </c>
      <c r="K315" s="827">
        <f t="shared" si="18"/>
        <v>0</v>
      </c>
      <c r="L315" s="829">
        <f t="shared" si="19"/>
        <v>0</v>
      </c>
      <c r="M315" s="217"/>
    </row>
    <row r="316" spans="1:13" s="174" customFormat="1" ht="24" customHeight="1" thickBot="1">
      <c r="A316" s="217">
        <v>313</v>
      </c>
      <c r="B316" s="265"/>
      <c r="C316" s="266"/>
      <c r="D316" s="270"/>
      <c r="E316" s="268"/>
      <c r="F316" s="443"/>
      <c r="G316" s="269"/>
      <c r="H316" s="269"/>
      <c r="I316" s="828">
        <f t="shared" si="16"/>
        <v>0</v>
      </c>
      <c r="J316" s="828">
        <f t="shared" si="17"/>
        <v>0</v>
      </c>
      <c r="K316" s="827">
        <f t="shared" si="18"/>
        <v>0</v>
      </c>
      <c r="L316" s="829">
        <f t="shared" si="19"/>
        <v>0</v>
      </c>
      <c r="M316" s="217"/>
    </row>
    <row r="317" spans="1:13" s="174" customFormat="1" ht="24" customHeight="1" thickBot="1">
      <c r="A317" s="217">
        <v>314</v>
      </c>
      <c r="B317" s="265"/>
      <c r="C317" s="266"/>
      <c r="D317" s="270"/>
      <c r="E317" s="268"/>
      <c r="F317" s="443"/>
      <c r="G317" s="269"/>
      <c r="H317" s="269"/>
      <c r="I317" s="828">
        <f t="shared" si="16"/>
        <v>0</v>
      </c>
      <c r="J317" s="828">
        <f t="shared" si="17"/>
        <v>0</v>
      </c>
      <c r="K317" s="827">
        <f t="shared" si="18"/>
        <v>0</v>
      </c>
      <c r="L317" s="829">
        <f t="shared" si="19"/>
        <v>0</v>
      </c>
      <c r="M317" s="217"/>
    </row>
    <row r="318" spans="1:13" s="174" customFormat="1" ht="24" customHeight="1" thickBot="1">
      <c r="A318" s="217">
        <v>315</v>
      </c>
      <c r="B318" s="265"/>
      <c r="C318" s="266"/>
      <c r="D318" s="270"/>
      <c r="E318" s="268"/>
      <c r="F318" s="443"/>
      <c r="G318" s="269"/>
      <c r="H318" s="269"/>
      <c r="I318" s="828">
        <f t="shared" si="16"/>
        <v>0</v>
      </c>
      <c r="J318" s="828">
        <f t="shared" si="17"/>
        <v>0</v>
      </c>
      <c r="K318" s="827">
        <f t="shared" si="18"/>
        <v>0</v>
      </c>
      <c r="L318" s="829">
        <f t="shared" si="19"/>
        <v>0</v>
      </c>
      <c r="M318" s="217"/>
    </row>
    <row r="319" spans="1:13" s="174" customFormat="1" ht="24" customHeight="1" thickBot="1">
      <c r="A319" s="217">
        <v>316</v>
      </c>
      <c r="B319" s="265"/>
      <c r="C319" s="266"/>
      <c r="D319" s="270"/>
      <c r="E319" s="268"/>
      <c r="F319" s="443"/>
      <c r="G319" s="269"/>
      <c r="H319" s="269"/>
      <c r="I319" s="828">
        <f t="shared" si="16"/>
        <v>0</v>
      </c>
      <c r="J319" s="828">
        <f t="shared" si="17"/>
        <v>0</v>
      </c>
      <c r="K319" s="827">
        <f t="shared" si="18"/>
        <v>0</v>
      </c>
      <c r="L319" s="829">
        <f t="shared" si="19"/>
        <v>0</v>
      </c>
      <c r="M319" s="217"/>
    </row>
    <row r="320" spans="1:13" s="174" customFormat="1" ht="24" customHeight="1" thickBot="1">
      <c r="A320" s="217">
        <v>317</v>
      </c>
      <c r="B320" s="265"/>
      <c r="C320" s="266"/>
      <c r="D320" s="270"/>
      <c r="E320" s="268"/>
      <c r="F320" s="443"/>
      <c r="G320" s="269"/>
      <c r="H320" s="269"/>
      <c r="I320" s="828">
        <f t="shared" si="16"/>
        <v>0</v>
      </c>
      <c r="J320" s="828">
        <f t="shared" si="17"/>
        <v>0</v>
      </c>
      <c r="K320" s="827">
        <f t="shared" si="18"/>
        <v>0</v>
      </c>
      <c r="L320" s="829">
        <f t="shared" si="19"/>
        <v>0</v>
      </c>
      <c r="M320" s="217"/>
    </row>
    <row r="321" spans="1:14" s="174" customFormat="1" ht="41.25" customHeight="1" thickBot="1">
      <c r="A321" s="514"/>
      <c r="B321" s="508"/>
      <c r="C321" s="508"/>
      <c r="D321" s="508"/>
      <c r="E321" s="508"/>
      <c r="F321" s="508"/>
      <c r="G321" s="508"/>
      <c r="H321" s="1231" t="s">
        <v>508</v>
      </c>
      <c r="I321" s="1231"/>
      <c r="K321" s="1231" t="s">
        <v>507</v>
      </c>
      <c r="L321" s="1232"/>
      <c r="M321" s="42"/>
      <c r="N321" s="12"/>
    </row>
    <row r="322" spans="1:14" s="174" customFormat="1" ht="30" customHeight="1" thickBot="1" thickTop="1">
      <c r="A322" s="514"/>
      <c r="B322" s="508"/>
      <c r="C322" s="532" t="s">
        <v>637</v>
      </c>
      <c r="D322" s="508"/>
      <c r="E322" s="532"/>
      <c r="F322" s="532"/>
      <c r="G322" s="508"/>
      <c r="H322" s="240" t="s">
        <v>426</v>
      </c>
      <c r="I322" s="830">
        <f>SUM(K4:K320)</f>
        <v>0</v>
      </c>
      <c r="J322" s="217"/>
      <c r="K322" s="487" t="s">
        <v>429</v>
      </c>
      <c r="L322" s="831">
        <f>SUM(L4:L320)</f>
        <v>0</v>
      </c>
      <c r="M322" s="42"/>
      <c r="N322" s="441"/>
    </row>
    <row r="323" spans="1:14" s="174" customFormat="1" ht="30" customHeight="1" thickBot="1" thickTop="1">
      <c r="A323" s="514"/>
      <c r="B323" s="508"/>
      <c r="C323" s="532" t="s">
        <v>638</v>
      </c>
      <c r="D323" s="508"/>
      <c r="E323" s="532"/>
      <c r="F323" s="532"/>
      <c r="G323" s="508"/>
      <c r="H323" s="240" t="s">
        <v>427</v>
      </c>
      <c r="I323" s="830">
        <f>SUM(G4:G320)</f>
        <v>0</v>
      </c>
      <c r="J323" s="217"/>
      <c r="K323" s="137"/>
      <c r="L323" s="489"/>
      <c r="M323" s="42"/>
      <c r="N323" s="12"/>
    </row>
    <row r="324" spans="1:14" s="174" customFormat="1" ht="30" customHeight="1" thickBot="1" thickTop="1">
      <c r="A324" s="514"/>
      <c r="B324" s="508"/>
      <c r="C324" s="532" t="s">
        <v>639</v>
      </c>
      <c r="D324" s="508"/>
      <c r="E324" s="532"/>
      <c r="F324" s="532"/>
      <c r="G324" s="508"/>
      <c r="H324" s="240" t="s">
        <v>428</v>
      </c>
      <c r="I324" s="830">
        <f>SUM(I4:I320)</f>
        <v>0</v>
      </c>
      <c r="J324" s="217"/>
      <c r="K324" s="12"/>
      <c r="L324" s="238"/>
      <c r="M324" s="42"/>
      <c r="N324" s="12"/>
    </row>
    <row r="325" spans="1:13" s="508" customFormat="1" ht="19.5" customHeight="1" thickTop="1">
      <c r="A325" s="868" t="s">
        <v>265</v>
      </c>
      <c r="B325" s="788"/>
      <c r="C325" s="788"/>
      <c r="D325" s="788"/>
      <c r="E325" s="788"/>
      <c r="F325" s="788"/>
      <c r="G325" s="788"/>
      <c r="H325" s="788"/>
      <c r="I325" s="788"/>
      <c r="J325" s="788"/>
      <c r="K325" s="788"/>
      <c r="L325" s="869"/>
      <c r="M325" s="514"/>
    </row>
    <row r="326" spans="1:13" s="534" customFormat="1" ht="19.5" customHeight="1">
      <c r="A326" s="868" t="s">
        <v>245</v>
      </c>
      <c r="B326" s="788"/>
      <c r="C326" s="788"/>
      <c r="D326" s="788"/>
      <c r="E326" s="788"/>
      <c r="F326" s="788"/>
      <c r="G326" s="788"/>
      <c r="H326" s="788"/>
      <c r="I326" s="788"/>
      <c r="J326" s="788"/>
      <c r="K326" s="788"/>
      <c r="L326" s="869"/>
      <c r="M326" s="514"/>
    </row>
    <row r="327" spans="1:13" s="534" customFormat="1" ht="19.5" customHeight="1" thickBot="1">
      <c r="A327" s="870" t="s">
        <v>244</v>
      </c>
      <c r="B327" s="871"/>
      <c r="C327" s="871"/>
      <c r="D327" s="871"/>
      <c r="E327" s="871"/>
      <c r="F327" s="871"/>
      <c r="G327" s="871"/>
      <c r="H327" s="871"/>
      <c r="I327" s="871"/>
      <c r="J327" s="871"/>
      <c r="K327" s="871"/>
      <c r="L327" s="872"/>
      <c r="M327" s="514"/>
    </row>
    <row r="328" spans="1:13" s="174" customFormat="1" ht="1.5" customHeight="1" thickBot="1" thickTop="1">
      <c r="A328" s="439"/>
      <c r="B328" s="440"/>
      <c r="C328" s="440"/>
      <c r="D328" s="440"/>
      <c r="E328" s="440"/>
      <c r="F328" s="440"/>
      <c r="G328" s="440"/>
      <c r="H328" s="440"/>
      <c r="I328" s="440"/>
      <c r="J328" s="440"/>
      <c r="K328" s="440"/>
      <c r="L328" s="440"/>
      <c r="M328" s="12"/>
    </row>
  </sheetData>
  <sheetProtection/>
  <mergeCells count="2">
    <mergeCell ref="H321:I321"/>
    <mergeCell ref="K321:L321"/>
  </mergeCells>
  <conditionalFormatting sqref="I4:J320">
    <cfRule type="cellIs" priority="1" dxfId="1" operator="equal" stopIfTrue="1">
      <formula>0</formula>
    </cfRule>
  </conditionalFormatting>
  <conditionalFormatting sqref="K4:L320">
    <cfRule type="cellIs" priority="2" dxfId="0" operator="equal" stopIfTrue="1">
      <formula>0</formula>
    </cfRule>
  </conditionalFormatting>
  <dataValidations count="1">
    <dataValidation type="list" allowBlank="1" showInputMessage="1" showErrorMessage="1" error="Η ΤΙΜΗ ΠΟΥ ΠΛΗΚΤΡΟΛΟΓΕΙΤΑΙ ΕΙΝΑΙ &quot;ΝΑΙ&quot; (ΚΕΦΑΛΑΙΑ ΕΛΛΗΝΙΚΑ) Ή ΠΑΡΑΜΕΝΕΙ ΚΕΝΟ" sqref="D4:D320">
      <formula1>$N$5:$N$6</formula1>
    </dataValidation>
  </dataValidations>
  <printOptions horizontalCentered="1" verticalCentered="1"/>
  <pageMargins left="0.2362204724409449" right="0.1968503937007874" top="0.1968503937007874" bottom="0.3937007874015748" header="0" footer="0"/>
  <pageSetup horizontalDpi="355" verticalDpi="355" orientation="landscape" paperSize="9" scale="53" r:id="rId1"/>
  <headerFooter alignWithMargins="0">
    <oddFooter>&amp;CΣελ. &amp;P  από &amp;N / &amp;A</oddFooter>
  </headerFooter>
</worksheet>
</file>

<file path=xl/worksheets/sheet17.xml><?xml version="1.0" encoding="utf-8"?>
<worksheet xmlns="http://schemas.openxmlformats.org/spreadsheetml/2006/main" xmlns:r="http://schemas.openxmlformats.org/officeDocument/2006/relationships">
  <sheetPr codeName="Φύλλο39"/>
  <dimension ref="A1:N168"/>
  <sheetViews>
    <sheetView zoomScale="60" zoomScaleNormal="60" zoomScalePageLayoutView="0" workbookViewId="0" topLeftCell="A1">
      <selection activeCell="G52" sqref="G52"/>
    </sheetView>
  </sheetViews>
  <sheetFormatPr defaultColWidth="0" defaultRowHeight="0" customHeight="1" zeroHeight="1"/>
  <cols>
    <col min="1" max="1" width="11.421875" style="272" customWidth="1"/>
    <col min="2" max="2" width="14.421875" style="272" customWidth="1"/>
    <col min="3" max="3" width="64.28125" style="272" customWidth="1"/>
    <col min="4" max="4" width="20.140625" style="272" customWidth="1"/>
    <col min="5" max="5" width="18.421875" style="272" customWidth="1"/>
    <col min="6" max="6" width="14.421875" style="272" customWidth="1"/>
    <col min="7" max="7" width="19.00390625" style="436" customWidth="1"/>
    <col min="8" max="8" width="19.00390625" style="537" customWidth="1"/>
    <col min="9" max="9" width="21.421875" style="272" customWidth="1"/>
    <col min="10" max="10" width="23.28125" style="537" customWidth="1"/>
    <col min="11" max="11" width="24.28125" style="537" customWidth="1"/>
    <col min="12" max="12" width="1.28515625" style="272" customWidth="1"/>
    <col min="13" max="13" width="1.28515625" style="271" customWidth="1"/>
    <col min="14" max="14" width="9.140625" style="271" hidden="1" customWidth="1"/>
    <col min="15" max="15" width="0.2890625" style="271" hidden="1" customWidth="1"/>
    <col min="16" max="247" width="9.140625" style="271" hidden="1" customWidth="1"/>
    <col min="248" max="16384" width="16.8515625" style="271" hidden="1" customWidth="1"/>
  </cols>
  <sheetData>
    <row r="1" spans="1:12" s="765" customFormat="1" ht="24" customHeight="1" thickTop="1">
      <c r="A1" s="848" t="s">
        <v>392</v>
      </c>
      <c r="B1" s="783"/>
      <c r="C1" s="783"/>
      <c r="D1" s="783"/>
      <c r="E1" s="783"/>
      <c r="F1" s="783"/>
      <c r="G1" s="783"/>
      <c r="H1" s="783"/>
      <c r="I1" s="783"/>
      <c r="J1" s="783"/>
      <c r="K1" s="783"/>
      <c r="L1" s="849"/>
    </row>
    <row r="2" spans="1:12" s="508" customFormat="1" ht="18">
      <c r="A2" s="850" t="s">
        <v>394</v>
      </c>
      <c r="B2" s="784"/>
      <c r="C2" s="784"/>
      <c r="D2" s="784"/>
      <c r="E2" s="784"/>
      <c r="F2" s="784"/>
      <c r="G2" s="784"/>
      <c r="H2" s="784"/>
      <c r="I2" s="784"/>
      <c r="J2" s="784"/>
      <c r="K2" s="784"/>
      <c r="L2" s="851"/>
    </row>
    <row r="3" spans="1:12" s="508" customFormat="1" ht="84" customHeight="1" thickBot="1">
      <c r="A3" s="514" t="s">
        <v>330</v>
      </c>
      <c r="B3" s="696" t="s">
        <v>607</v>
      </c>
      <c r="C3" s="508" t="s">
        <v>341</v>
      </c>
      <c r="D3" s="696" t="s">
        <v>237</v>
      </c>
      <c r="E3" s="696" t="s">
        <v>353</v>
      </c>
      <c r="F3" s="696" t="s">
        <v>475</v>
      </c>
      <c r="G3" s="696" t="s">
        <v>337</v>
      </c>
      <c r="H3" s="696" t="s">
        <v>490</v>
      </c>
      <c r="I3" s="696" t="s">
        <v>275</v>
      </c>
      <c r="J3" s="696" t="s">
        <v>241</v>
      </c>
      <c r="K3" s="696" t="s">
        <v>264</v>
      </c>
      <c r="L3" s="538"/>
    </row>
    <row r="4" spans="1:14" s="174" customFormat="1" ht="24" customHeight="1" thickBot="1">
      <c r="A4" s="217">
        <v>1</v>
      </c>
      <c r="B4" s="265"/>
      <c r="C4" s="266"/>
      <c r="D4" s="270"/>
      <c r="E4" s="268"/>
      <c r="F4" s="443"/>
      <c r="G4" s="269"/>
      <c r="H4" s="828">
        <f aca="true" t="shared" si="0" ref="H4:H35">ROUND(G4*0.75,2)</f>
        <v>0</v>
      </c>
      <c r="I4" s="269"/>
      <c r="J4" s="827">
        <f aca="true" t="shared" si="1" ref="J4:J35">IF(I4&gt;0,MIN(H4,I4),0)</f>
        <v>0</v>
      </c>
      <c r="K4" s="829">
        <f aca="true" t="shared" si="2" ref="K4:K35">IF(D4="ΝΑΙ",0,J4)</f>
        <v>0</v>
      </c>
      <c r="L4" s="264"/>
      <c r="N4" s="174" t="s">
        <v>509</v>
      </c>
    </row>
    <row r="5" spans="1:12" s="174" customFormat="1" ht="24" customHeight="1" thickBot="1">
      <c r="A5" s="217">
        <v>2</v>
      </c>
      <c r="B5" s="265"/>
      <c r="C5" s="266"/>
      <c r="D5" s="270"/>
      <c r="E5" s="268"/>
      <c r="F5" s="443"/>
      <c r="G5" s="269"/>
      <c r="H5" s="828">
        <f t="shared" si="0"/>
        <v>0</v>
      </c>
      <c r="I5" s="269"/>
      <c r="J5" s="827">
        <f t="shared" si="1"/>
        <v>0</v>
      </c>
      <c r="K5" s="829">
        <f t="shared" si="2"/>
        <v>0</v>
      </c>
      <c r="L5" s="264"/>
    </row>
    <row r="6" spans="1:12" s="174" customFormat="1" ht="24" customHeight="1" thickBot="1">
      <c r="A6" s="217">
        <v>3</v>
      </c>
      <c r="B6" s="265"/>
      <c r="C6" s="266"/>
      <c r="D6" s="270"/>
      <c r="E6" s="268"/>
      <c r="F6" s="443"/>
      <c r="G6" s="269"/>
      <c r="H6" s="828">
        <f t="shared" si="0"/>
        <v>0</v>
      </c>
      <c r="I6" s="269"/>
      <c r="J6" s="827">
        <f t="shared" si="1"/>
        <v>0</v>
      </c>
      <c r="K6" s="829">
        <f t="shared" si="2"/>
        <v>0</v>
      </c>
      <c r="L6" s="264"/>
    </row>
    <row r="7" spans="1:12" s="174" customFormat="1" ht="22.5" customHeight="1" thickBot="1">
      <c r="A7" s="217">
        <v>4</v>
      </c>
      <c r="B7" s="265"/>
      <c r="C7" s="266"/>
      <c r="D7" s="270"/>
      <c r="E7" s="268"/>
      <c r="F7" s="443"/>
      <c r="G7" s="269"/>
      <c r="H7" s="828">
        <f t="shared" si="0"/>
        <v>0</v>
      </c>
      <c r="I7" s="269"/>
      <c r="J7" s="827">
        <f t="shared" si="1"/>
        <v>0</v>
      </c>
      <c r="K7" s="829">
        <f t="shared" si="2"/>
        <v>0</v>
      </c>
      <c r="L7" s="264"/>
    </row>
    <row r="8" spans="1:12" s="174" customFormat="1" ht="22.5" customHeight="1" thickBot="1">
      <c r="A8" s="217">
        <v>5</v>
      </c>
      <c r="B8" s="265"/>
      <c r="C8" s="266"/>
      <c r="D8" s="270"/>
      <c r="E8" s="268"/>
      <c r="F8" s="443"/>
      <c r="G8" s="269"/>
      <c r="H8" s="828">
        <f t="shared" si="0"/>
        <v>0</v>
      </c>
      <c r="I8" s="269"/>
      <c r="J8" s="827">
        <f t="shared" si="1"/>
        <v>0</v>
      </c>
      <c r="K8" s="829">
        <f t="shared" si="2"/>
        <v>0</v>
      </c>
      <c r="L8" s="264"/>
    </row>
    <row r="9" spans="1:12" s="174" customFormat="1" ht="22.5" customHeight="1" thickBot="1">
      <c r="A9" s="217">
        <v>6</v>
      </c>
      <c r="B9" s="265"/>
      <c r="C9" s="266"/>
      <c r="D9" s="270"/>
      <c r="E9" s="268"/>
      <c r="F9" s="443"/>
      <c r="G9" s="269"/>
      <c r="H9" s="828">
        <f t="shared" si="0"/>
        <v>0</v>
      </c>
      <c r="I9" s="269"/>
      <c r="J9" s="827">
        <f t="shared" si="1"/>
        <v>0</v>
      </c>
      <c r="K9" s="829">
        <f t="shared" si="2"/>
        <v>0</v>
      </c>
      <c r="L9" s="264"/>
    </row>
    <row r="10" spans="1:12" s="174" customFormat="1" ht="24" customHeight="1" thickBot="1">
      <c r="A10" s="217">
        <v>7</v>
      </c>
      <c r="B10" s="265"/>
      <c r="C10" s="266"/>
      <c r="D10" s="270"/>
      <c r="E10" s="268"/>
      <c r="F10" s="443"/>
      <c r="G10" s="269"/>
      <c r="H10" s="828">
        <f t="shared" si="0"/>
        <v>0</v>
      </c>
      <c r="I10" s="269"/>
      <c r="J10" s="827">
        <f t="shared" si="1"/>
        <v>0</v>
      </c>
      <c r="K10" s="829">
        <f t="shared" si="2"/>
        <v>0</v>
      </c>
      <c r="L10" s="264"/>
    </row>
    <row r="11" spans="1:12" s="174" customFormat="1" ht="24" customHeight="1" thickBot="1">
      <c r="A11" s="217">
        <v>8</v>
      </c>
      <c r="B11" s="265"/>
      <c r="C11" s="266"/>
      <c r="D11" s="270"/>
      <c r="E11" s="268"/>
      <c r="F11" s="443"/>
      <c r="G11" s="269"/>
      <c r="H11" s="828">
        <f t="shared" si="0"/>
        <v>0</v>
      </c>
      <c r="I11" s="269"/>
      <c r="J11" s="827">
        <f t="shared" si="1"/>
        <v>0</v>
      </c>
      <c r="K11" s="829">
        <f t="shared" si="2"/>
        <v>0</v>
      </c>
      <c r="L11" s="264"/>
    </row>
    <row r="12" spans="1:12" s="174" customFormat="1" ht="24" customHeight="1" thickBot="1">
      <c r="A12" s="217">
        <v>9</v>
      </c>
      <c r="B12" s="265"/>
      <c r="C12" s="266"/>
      <c r="D12" s="270"/>
      <c r="E12" s="268"/>
      <c r="F12" s="443"/>
      <c r="G12" s="269"/>
      <c r="H12" s="828">
        <f t="shared" si="0"/>
        <v>0</v>
      </c>
      <c r="I12" s="269"/>
      <c r="J12" s="827">
        <f t="shared" si="1"/>
        <v>0</v>
      </c>
      <c r="K12" s="829">
        <f t="shared" si="2"/>
        <v>0</v>
      </c>
      <c r="L12" s="264"/>
    </row>
    <row r="13" spans="1:12" s="174" customFormat="1" ht="22.5" customHeight="1" thickBot="1">
      <c r="A13" s="217">
        <v>10</v>
      </c>
      <c r="B13" s="265"/>
      <c r="C13" s="266"/>
      <c r="D13" s="270"/>
      <c r="E13" s="268"/>
      <c r="F13" s="443"/>
      <c r="G13" s="269"/>
      <c r="H13" s="828">
        <f t="shared" si="0"/>
        <v>0</v>
      </c>
      <c r="I13" s="269"/>
      <c r="J13" s="827">
        <f t="shared" si="1"/>
        <v>0</v>
      </c>
      <c r="K13" s="829">
        <f t="shared" si="2"/>
        <v>0</v>
      </c>
      <c r="L13" s="264"/>
    </row>
    <row r="14" spans="1:12" s="174" customFormat="1" ht="22.5" customHeight="1" thickBot="1">
      <c r="A14" s="217">
        <v>11</v>
      </c>
      <c r="B14" s="265"/>
      <c r="C14" s="266"/>
      <c r="D14" s="270"/>
      <c r="E14" s="268"/>
      <c r="F14" s="443"/>
      <c r="G14" s="269"/>
      <c r="H14" s="828">
        <f t="shared" si="0"/>
        <v>0</v>
      </c>
      <c r="I14" s="269"/>
      <c r="J14" s="827">
        <f t="shared" si="1"/>
        <v>0</v>
      </c>
      <c r="K14" s="829">
        <f t="shared" si="2"/>
        <v>0</v>
      </c>
      <c r="L14" s="264"/>
    </row>
    <row r="15" spans="1:12" s="174" customFormat="1" ht="22.5" customHeight="1" thickBot="1">
      <c r="A15" s="217">
        <v>12</v>
      </c>
      <c r="B15" s="265"/>
      <c r="C15" s="266"/>
      <c r="D15" s="270"/>
      <c r="E15" s="268"/>
      <c r="F15" s="443"/>
      <c r="G15" s="269"/>
      <c r="H15" s="828">
        <f t="shared" si="0"/>
        <v>0</v>
      </c>
      <c r="I15" s="269"/>
      <c r="J15" s="827">
        <f t="shared" si="1"/>
        <v>0</v>
      </c>
      <c r="K15" s="829">
        <f t="shared" si="2"/>
        <v>0</v>
      </c>
      <c r="L15" s="264"/>
    </row>
    <row r="16" spans="1:12" s="174" customFormat="1" ht="22.5" customHeight="1" thickBot="1">
      <c r="A16" s="217">
        <v>13</v>
      </c>
      <c r="B16" s="265"/>
      <c r="C16" s="266"/>
      <c r="D16" s="270"/>
      <c r="E16" s="268"/>
      <c r="F16" s="443"/>
      <c r="G16" s="269"/>
      <c r="H16" s="828">
        <f t="shared" si="0"/>
        <v>0</v>
      </c>
      <c r="I16" s="269"/>
      <c r="J16" s="827">
        <f t="shared" si="1"/>
        <v>0</v>
      </c>
      <c r="K16" s="829">
        <f t="shared" si="2"/>
        <v>0</v>
      </c>
      <c r="L16" s="264"/>
    </row>
    <row r="17" spans="1:12" s="174" customFormat="1" ht="22.5" customHeight="1" thickBot="1">
      <c r="A17" s="217">
        <v>14</v>
      </c>
      <c r="B17" s="265"/>
      <c r="C17" s="266"/>
      <c r="D17" s="270"/>
      <c r="E17" s="268"/>
      <c r="F17" s="443"/>
      <c r="G17" s="269"/>
      <c r="H17" s="828">
        <f t="shared" si="0"/>
        <v>0</v>
      </c>
      <c r="I17" s="269"/>
      <c r="J17" s="827">
        <f t="shared" si="1"/>
        <v>0</v>
      </c>
      <c r="K17" s="829">
        <f t="shared" si="2"/>
        <v>0</v>
      </c>
      <c r="L17" s="264"/>
    </row>
    <row r="18" spans="1:12" s="174" customFormat="1" ht="22.5" customHeight="1" thickBot="1">
      <c r="A18" s="217">
        <v>15</v>
      </c>
      <c r="B18" s="265"/>
      <c r="C18" s="266"/>
      <c r="D18" s="270"/>
      <c r="E18" s="268"/>
      <c r="F18" s="443"/>
      <c r="G18" s="269"/>
      <c r="H18" s="828">
        <f t="shared" si="0"/>
        <v>0</v>
      </c>
      <c r="I18" s="269"/>
      <c r="J18" s="827">
        <f t="shared" si="1"/>
        <v>0</v>
      </c>
      <c r="K18" s="829">
        <f t="shared" si="2"/>
        <v>0</v>
      </c>
      <c r="L18" s="264"/>
    </row>
    <row r="19" spans="1:12" s="174" customFormat="1" ht="22.5" customHeight="1" thickBot="1">
      <c r="A19" s="217">
        <v>16</v>
      </c>
      <c r="B19" s="265"/>
      <c r="C19" s="266"/>
      <c r="D19" s="270"/>
      <c r="E19" s="268"/>
      <c r="F19" s="443"/>
      <c r="G19" s="269"/>
      <c r="H19" s="828">
        <f t="shared" si="0"/>
        <v>0</v>
      </c>
      <c r="I19" s="269"/>
      <c r="J19" s="827">
        <f t="shared" si="1"/>
        <v>0</v>
      </c>
      <c r="K19" s="829">
        <f t="shared" si="2"/>
        <v>0</v>
      </c>
      <c r="L19" s="264"/>
    </row>
    <row r="20" spans="1:12" s="174" customFormat="1" ht="22.5" customHeight="1" thickBot="1">
      <c r="A20" s="217">
        <v>17</v>
      </c>
      <c r="B20" s="265"/>
      <c r="C20" s="266"/>
      <c r="D20" s="270"/>
      <c r="E20" s="268"/>
      <c r="F20" s="443"/>
      <c r="G20" s="269"/>
      <c r="H20" s="828">
        <f t="shared" si="0"/>
        <v>0</v>
      </c>
      <c r="I20" s="269"/>
      <c r="J20" s="827">
        <f t="shared" si="1"/>
        <v>0</v>
      </c>
      <c r="K20" s="829">
        <f t="shared" si="2"/>
        <v>0</v>
      </c>
      <c r="L20" s="264"/>
    </row>
    <row r="21" spans="1:12" s="174" customFormat="1" ht="22.5" customHeight="1" thickBot="1">
      <c r="A21" s="217">
        <v>18</v>
      </c>
      <c r="B21" s="265"/>
      <c r="C21" s="266"/>
      <c r="D21" s="270"/>
      <c r="E21" s="268"/>
      <c r="F21" s="443"/>
      <c r="G21" s="269"/>
      <c r="H21" s="828">
        <f t="shared" si="0"/>
        <v>0</v>
      </c>
      <c r="I21" s="269"/>
      <c r="J21" s="827">
        <f t="shared" si="1"/>
        <v>0</v>
      </c>
      <c r="K21" s="829">
        <f t="shared" si="2"/>
        <v>0</v>
      </c>
      <c r="L21" s="264"/>
    </row>
    <row r="22" spans="1:12" s="174" customFormat="1" ht="22.5" customHeight="1" thickBot="1">
      <c r="A22" s="217">
        <v>19</v>
      </c>
      <c r="B22" s="265"/>
      <c r="C22" s="266"/>
      <c r="D22" s="270"/>
      <c r="E22" s="268"/>
      <c r="F22" s="443"/>
      <c r="G22" s="269"/>
      <c r="H22" s="828">
        <f t="shared" si="0"/>
        <v>0</v>
      </c>
      <c r="I22" s="269"/>
      <c r="J22" s="827">
        <f t="shared" si="1"/>
        <v>0</v>
      </c>
      <c r="K22" s="829">
        <f t="shared" si="2"/>
        <v>0</v>
      </c>
      <c r="L22" s="264"/>
    </row>
    <row r="23" spans="1:12" s="174" customFormat="1" ht="22.5" customHeight="1" thickBot="1">
      <c r="A23" s="217">
        <v>20</v>
      </c>
      <c r="B23" s="265"/>
      <c r="C23" s="266"/>
      <c r="D23" s="270"/>
      <c r="E23" s="268"/>
      <c r="F23" s="443"/>
      <c r="G23" s="269"/>
      <c r="H23" s="828">
        <f t="shared" si="0"/>
        <v>0</v>
      </c>
      <c r="I23" s="269"/>
      <c r="J23" s="827">
        <f t="shared" si="1"/>
        <v>0</v>
      </c>
      <c r="K23" s="829">
        <f t="shared" si="2"/>
        <v>0</v>
      </c>
      <c r="L23" s="264"/>
    </row>
    <row r="24" spans="1:12" s="174" customFormat="1" ht="22.5" customHeight="1" thickBot="1">
      <c r="A24" s="217">
        <v>21</v>
      </c>
      <c r="B24" s="265"/>
      <c r="C24" s="266"/>
      <c r="D24" s="270"/>
      <c r="E24" s="268"/>
      <c r="F24" s="443"/>
      <c r="G24" s="269"/>
      <c r="H24" s="828">
        <f t="shared" si="0"/>
        <v>0</v>
      </c>
      <c r="I24" s="269"/>
      <c r="J24" s="827">
        <f t="shared" si="1"/>
        <v>0</v>
      </c>
      <c r="K24" s="829">
        <f t="shared" si="2"/>
        <v>0</v>
      </c>
      <c r="L24" s="264"/>
    </row>
    <row r="25" spans="1:12" s="174" customFormat="1" ht="22.5" customHeight="1" thickBot="1">
      <c r="A25" s="217">
        <v>22</v>
      </c>
      <c r="B25" s="265"/>
      <c r="C25" s="266"/>
      <c r="D25" s="270"/>
      <c r="E25" s="268"/>
      <c r="F25" s="443"/>
      <c r="G25" s="269"/>
      <c r="H25" s="828">
        <f t="shared" si="0"/>
        <v>0</v>
      </c>
      <c r="I25" s="269"/>
      <c r="J25" s="827">
        <f t="shared" si="1"/>
        <v>0</v>
      </c>
      <c r="K25" s="829">
        <f t="shared" si="2"/>
        <v>0</v>
      </c>
      <c r="L25" s="264"/>
    </row>
    <row r="26" spans="1:12" s="174" customFormat="1" ht="22.5" customHeight="1" thickBot="1">
      <c r="A26" s="217">
        <v>23</v>
      </c>
      <c r="B26" s="265"/>
      <c r="C26" s="266"/>
      <c r="D26" s="270"/>
      <c r="E26" s="268"/>
      <c r="F26" s="443"/>
      <c r="G26" s="269"/>
      <c r="H26" s="828">
        <f t="shared" si="0"/>
        <v>0</v>
      </c>
      <c r="I26" s="269"/>
      <c r="J26" s="827">
        <f t="shared" si="1"/>
        <v>0</v>
      </c>
      <c r="K26" s="829">
        <f t="shared" si="2"/>
        <v>0</v>
      </c>
      <c r="L26" s="264"/>
    </row>
    <row r="27" spans="1:12" s="174" customFormat="1" ht="22.5" customHeight="1" thickBot="1">
      <c r="A27" s="217">
        <v>24</v>
      </c>
      <c r="B27" s="265"/>
      <c r="C27" s="266"/>
      <c r="D27" s="270"/>
      <c r="E27" s="268"/>
      <c r="F27" s="443"/>
      <c r="G27" s="269"/>
      <c r="H27" s="828">
        <f t="shared" si="0"/>
        <v>0</v>
      </c>
      <c r="I27" s="269"/>
      <c r="J27" s="827">
        <f t="shared" si="1"/>
        <v>0</v>
      </c>
      <c r="K27" s="829">
        <f t="shared" si="2"/>
        <v>0</v>
      </c>
      <c r="L27" s="264"/>
    </row>
    <row r="28" spans="1:12" s="174" customFormat="1" ht="24" customHeight="1" thickBot="1">
      <c r="A28" s="217">
        <v>25</v>
      </c>
      <c r="B28" s="265"/>
      <c r="C28" s="266"/>
      <c r="D28" s="270"/>
      <c r="E28" s="268"/>
      <c r="F28" s="443"/>
      <c r="G28" s="269"/>
      <c r="H28" s="828">
        <f t="shared" si="0"/>
        <v>0</v>
      </c>
      <c r="I28" s="269"/>
      <c r="J28" s="827">
        <f t="shared" si="1"/>
        <v>0</v>
      </c>
      <c r="K28" s="829">
        <f t="shared" si="2"/>
        <v>0</v>
      </c>
      <c r="L28" s="264"/>
    </row>
    <row r="29" spans="1:12" s="174" customFormat="1" ht="24" customHeight="1" thickBot="1">
      <c r="A29" s="217">
        <v>26</v>
      </c>
      <c r="B29" s="265"/>
      <c r="C29" s="266"/>
      <c r="D29" s="270"/>
      <c r="E29" s="268"/>
      <c r="F29" s="443"/>
      <c r="G29" s="269"/>
      <c r="H29" s="828">
        <f t="shared" si="0"/>
        <v>0</v>
      </c>
      <c r="I29" s="269"/>
      <c r="J29" s="827">
        <f t="shared" si="1"/>
        <v>0</v>
      </c>
      <c r="K29" s="829">
        <f t="shared" si="2"/>
        <v>0</v>
      </c>
      <c r="L29" s="264"/>
    </row>
    <row r="30" spans="1:12" s="174" customFormat="1" ht="22.5" customHeight="1" thickBot="1">
      <c r="A30" s="217">
        <v>27</v>
      </c>
      <c r="B30" s="265"/>
      <c r="C30" s="265"/>
      <c r="D30" s="270"/>
      <c r="E30" s="268"/>
      <c r="F30" s="443"/>
      <c r="G30" s="269"/>
      <c r="H30" s="828">
        <f t="shared" si="0"/>
        <v>0</v>
      </c>
      <c r="I30" s="269"/>
      <c r="J30" s="827">
        <f t="shared" si="1"/>
        <v>0</v>
      </c>
      <c r="K30" s="829">
        <f t="shared" si="2"/>
        <v>0</v>
      </c>
      <c r="L30" s="264"/>
    </row>
    <row r="31" spans="1:12" s="174" customFormat="1" ht="22.5" customHeight="1" thickBot="1">
      <c r="A31" s="217">
        <v>28</v>
      </c>
      <c r="B31" s="265"/>
      <c r="C31" s="266"/>
      <c r="D31" s="270"/>
      <c r="E31" s="268"/>
      <c r="F31" s="443"/>
      <c r="G31" s="269"/>
      <c r="H31" s="828">
        <f t="shared" si="0"/>
        <v>0</v>
      </c>
      <c r="I31" s="269"/>
      <c r="J31" s="827">
        <f t="shared" si="1"/>
        <v>0</v>
      </c>
      <c r="K31" s="829">
        <f t="shared" si="2"/>
        <v>0</v>
      </c>
      <c r="L31" s="264"/>
    </row>
    <row r="32" spans="1:12" s="174" customFormat="1" ht="24" customHeight="1" thickBot="1">
      <c r="A32" s="217">
        <v>29</v>
      </c>
      <c r="B32" s="265"/>
      <c r="C32" s="266"/>
      <c r="D32" s="270"/>
      <c r="E32" s="268"/>
      <c r="F32" s="443"/>
      <c r="G32" s="269"/>
      <c r="H32" s="828">
        <f t="shared" si="0"/>
        <v>0</v>
      </c>
      <c r="I32" s="269"/>
      <c r="J32" s="827">
        <f t="shared" si="1"/>
        <v>0</v>
      </c>
      <c r="K32" s="829">
        <f t="shared" si="2"/>
        <v>0</v>
      </c>
      <c r="L32" s="264"/>
    </row>
    <row r="33" spans="1:12" s="174" customFormat="1" ht="24" customHeight="1" thickBot="1">
      <c r="A33" s="217">
        <v>30</v>
      </c>
      <c r="B33" s="265"/>
      <c r="C33" s="266"/>
      <c r="D33" s="270"/>
      <c r="E33" s="268"/>
      <c r="F33" s="443"/>
      <c r="G33" s="269"/>
      <c r="H33" s="828">
        <f t="shared" si="0"/>
        <v>0</v>
      </c>
      <c r="I33" s="269"/>
      <c r="J33" s="827">
        <f t="shared" si="1"/>
        <v>0</v>
      </c>
      <c r="K33" s="829">
        <f t="shared" si="2"/>
        <v>0</v>
      </c>
      <c r="L33" s="264"/>
    </row>
    <row r="34" spans="1:12" s="174" customFormat="1" ht="24" customHeight="1" thickBot="1">
      <c r="A34" s="217">
        <v>31</v>
      </c>
      <c r="B34" s="265"/>
      <c r="C34" s="266"/>
      <c r="D34" s="270"/>
      <c r="E34" s="268"/>
      <c r="F34" s="443"/>
      <c r="G34" s="269"/>
      <c r="H34" s="828">
        <f t="shared" si="0"/>
        <v>0</v>
      </c>
      <c r="I34" s="269"/>
      <c r="J34" s="827">
        <f t="shared" si="1"/>
        <v>0</v>
      </c>
      <c r="K34" s="829">
        <f t="shared" si="2"/>
        <v>0</v>
      </c>
      <c r="L34" s="264"/>
    </row>
    <row r="35" spans="1:12" s="174" customFormat="1" ht="24" customHeight="1" thickBot="1">
      <c r="A35" s="217">
        <v>32</v>
      </c>
      <c r="B35" s="265"/>
      <c r="C35" s="266"/>
      <c r="D35" s="270"/>
      <c r="E35" s="268"/>
      <c r="F35" s="443"/>
      <c r="G35" s="269"/>
      <c r="H35" s="828">
        <f t="shared" si="0"/>
        <v>0</v>
      </c>
      <c r="I35" s="269"/>
      <c r="J35" s="827">
        <f t="shared" si="1"/>
        <v>0</v>
      </c>
      <c r="K35" s="829">
        <f t="shared" si="2"/>
        <v>0</v>
      </c>
      <c r="L35" s="264"/>
    </row>
    <row r="36" spans="1:14" s="174" customFormat="1" ht="24" customHeight="1" thickBot="1">
      <c r="A36" s="217">
        <v>33</v>
      </c>
      <c r="B36" s="265"/>
      <c r="C36" s="266"/>
      <c r="D36" s="270"/>
      <c r="E36" s="268"/>
      <c r="F36" s="443"/>
      <c r="G36" s="269"/>
      <c r="H36" s="828">
        <f aca="true" t="shared" si="3" ref="H36:H67">ROUND(G36*0.75,2)</f>
        <v>0</v>
      </c>
      <c r="I36" s="269"/>
      <c r="J36" s="827">
        <f aca="true" t="shared" si="4" ref="J36:J67">IF(I36&gt;0,MIN(H36,I36),0)</f>
        <v>0</v>
      </c>
      <c r="K36" s="829">
        <f aca="true" t="shared" si="5" ref="K36:K67">IF(D36="ΝΑΙ",0,J36)</f>
        <v>0</v>
      </c>
      <c r="L36" s="264"/>
      <c r="N36" s="174" t="s">
        <v>509</v>
      </c>
    </row>
    <row r="37" spans="1:12" s="174" customFormat="1" ht="24" customHeight="1" thickBot="1">
      <c r="A37" s="217">
        <v>34</v>
      </c>
      <c r="B37" s="265"/>
      <c r="C37" s="266"/>
      <c r="D37" s="270"/>
      <c r="E37" s="268"/>
      <c r="F37" s="443"/>
      <c r="G37" s="269"/>
      <c r="H37" s="828">
        <f t="shared" si="3"/>
        <v>0</v>
      </c>
      <c r="I37" s="269"/>
      <c r="J37" s="827">
        <f t="shared" si="4"/>
        <v>0</v>
      </c>
      <c r="K37" s="829">
        <f t="shared" si="5"/>
        <v>0</v>
      </c>
      <c r="L37" s="264"/>
    </row>
    <row r="38" spans="1:12" s="174" customFormat="1" ht="24" customHeight="1" thickBot="1">
      <c r="A38" s="217">
        <v>35</v>
      </c>
      <c r="B38" s="265"/>
      <c r="C38" s="266"/>
      <c r="D38" s="270"/>
      <c r="E38" s="268"/>
      <c r="F38" s="443"/>
      <c r="G38" s="269"/>
      <c r="H38" s="828">
        <f t="shared" si="3"/>
        <v>0</v>
      </c>
      <c r="I38" s="269"/>
      <c r="J38" s="827">
        <f t="shared" si="4"/>
        <v>0</v>
      </c>
      <c r="K38" s="829">
        <f t="shared" si="5"/>
        <v>0</v>
      </c>
      <c r="L38" s="264"/>
    </row>
    <row r="39" spans="1:12" s="174" customFormat="1" ht="22.5" customHeight="1" thickBot="1">
      <c r="A39" s="217">
        <v>36</v>
      </c>
      <c r="B39" s="265"/>
      <c r="C39" s="266"/>
      <c r="D39" s="270"/>
      <c r="E39" s="268"/>
      <c r="F39" s="443"/>
      <c r="G39" s="269"/>
      <c r="H39" s="828">
        <f t="shared" si="3"/>
        <v>0</v>
      </c>
      <c r="I39" s="269"/>
      <c r="J39" s="827">
        <f t="shared" si="4"/>
        <v>0</v>
      </c>
      <c r="K39" s="829">
        <f t="shared" si="5"/>
        <v>0</v>
      </c>
      <c r="L39" s="264"/>
    </row>
    <row r="40" spans="1:12" s="174" customFormat="1" ht="22.5" customHeight="1" thickBot="1">
      <c r="A40" s="217">
        <v>37</v>
      </c>
      <c r="B40" s="265"/>
      <c r="C40" s="266"/>
      <c r="D40" s="270"/>
      <c r="E40" s="268"/>
      <c r="F40" s="443"/>
      <c r="G40" s="269"/>
      <c r="H40" s="828">
        <f t="shared" si="3"/>
        <v>0</v>
      </c>
      <c r="I40" s="269"/>
      <c r="J40" s="827">
        <f t="shared" si="4"/>
        <v>0</v>
      </c>
      <c r="K40" s="829">
        <f t="shared" si="5"/>
        <v>0</v>
      </c>
      <c r="L40" s="264"/>
    </row>
    <row r="41" spans="1:12" s="174" customFormat="1" ht="22.5" customHeight="1" thickBot="1">
      <c r="A41" s="217">
        <v>38</v>
      </c>
      <c r="B41" s="265"/>
      <c r="C41" s="266"/>
      <c r="D41" s="270"/>
      <c r="E41" s="268"/>
      <c r="F41" s="443"/>
      <c r="G41" s="269"/>
      <c r="H41" s="828">
        <f t="shared" si="3"/>
        <v>0</v>
      </c>
      <c r="I41" s="269"/>
      <c r="J41" s="827">
        <f t="shared" si="4"/>
        <v>0</v>
      </c>
      <c r="K41" s="829">
        <f t="shared" si="5"/>
        <v>0</v>
      </c>
      <c r="L41" s="264"/>
    </row>
    <row r="42" spans="1:12" s="174" customFormat="1" ht="24" customHeight="1" thickBot="1">
      <c r="A42" s="217">
        <v>39</v>
      </c>
      <c r="B42" s="265"/>
      <c r="C42" s="266"/>
      <c r="D42" s="270"/>
      <c r="E42" s="268"/>
      <c r="F42" s="443"/>
      <c r="G42" s="269"/>
      <c r="H42" s="828">
        <f t="shared" si="3"/>
        <v>0</v>
      </c>
      <c r="I42" s="269"/>
      <c r="J42" s="827">
        <f t="shared" si="4"/>
        <v>0</v>
      </c>
      <c r="K42" s="829">
        <f t="shared" si="5"/>
        <v>0</v>
      </c>
      <c r="L42" s="264"/>
    </row>
    <row r="43" spans="1:12" s="174" customFormat="1" ht="24" customHeight="1" thickBot="1">
      <c r="A43" s="217">
        <v>40</v>
      </c>
      <c r="B43" s="265"/>
      <c r="C43" s="266"/>
      <c r="D43" s="270"/>
      <c r="E43" s="268"/>
      <c r="F43" s="443"/>
      <c r="G43" s="269"/>
      <c r="H43" s="828">
        <f t="shared" si="3"/>
        <v>0</v>
      </c>
      <c r="I43" s="269"/>
      <c r="J43" s="827">
        <f t="shared" si="4"/>
        <v>0</v>
      </c>
      <c r="K43" s="829">
        <f t="shared" si="5"/>
        <v>0</v>
      </c>
      <c r="L43" s="264"/>
    </row>
    <row r="44" spans="1:12" s="174" customFormat="1" ht="24" customHeight="1" thickBot="1">
      <c r="A44" s="217">
        <v>41</v>
      </c>
      <c r="B44" s="265"/>
      <c r="C44" s="266"/>
      <c r="D44" s="270"/>
      <c r="E44" s="268"/>
      <c r="F44" s="443"/>
      <c r="G44" s="269"/>
      <c r="H44" s="828">
        <f t="shared" si="3"/>
        <v>0</v>
      </c>
      <c r="I44" s="269"/>
      <c r="J44" s="827">
        <f t="shared" si="4"/>
        <v>0</v>
      </c>
      <c r="K44" s="829">
        <f t="shared" si="5"/>
        <v>0</v>
      </c>
      <c r="L44" s="264"/>
    </row>
    <row r="45" spans="1:12" s="174" customFormat="1" ht="22.5" customHeight="1" thickBot="1">
      <c r="A45" s="217">
        <v>42</v>
      </c>
      <c r="B45" s="265"/>
      <c r="C45" s="266"/>
      <c r="D45" s="270"/>
      <c r="E45" s="268"/>
      <c r="F45" s="443"/>
      <c r="G45" s="269"/>
      <c r="H45" s="828">
        <f t="shared" si="3"/>
        <v>0</v>
      </c>
      <c r="I45" s="269"/>
      <c r="J45" s="827">
        <f t="shared" si="4"/>
        <v>0</v>
      </c>
      <c r="K45" s="829">
        <f t="shared" si="5"/>
        <v>0</v>
      </c>
      <c r="L45" s="264"/>
    </row>
    <row r="46" spans="1:12" s="174" customFormat="1" ht="22.5" customHeight="1" thickBot="1">
      <c r="A46" s="217">
        <v>43</v>
      </c>
      <c r="B46" s="265"/>
      <c r="C46" s="266"/>
      <c r="D46" s="270"/>
      <c r="E46" s="268"/>
      <c r="F46" s="443"/>
      <c r="G46" s="269"/>
      <c r="H46" s="828">
        <f t="shared" si="3"/>
        <v>0</v>
      </c>
      <c r="I46" s="269"/>
      <c r="J46" s="827">
        <f t="shared" si="4"/>
        <v>0</v>
      </c>
      <c r="K46" s="829">
        <f t="shared" si="5"/>
        <v>0</v>
      </c>
      <c r="L46" s="264"/>
    </row>
    <row r="47" spans="1:12" s="174" customFormat="1" ht="22.5" customHeight="1" thickBot="1">
      <c r="A47" s="217">
        <v>44</v>
      </c>
      <c r="B47" s="265"/>
      <c r="C47" s="266"/>
      <c r="D47" s="270"/>
      <c r="E47" s="268"/>
      <c r="F47" s="443"/>
      <c r="G47" s="269"/>
      <c r="H47" s="828">
        <f t="shared" si="3"/>
        <v>0</v>
      </c>
      <c r="I47" s="269"/>
      <c r="J47" s="827">
        <f t="shared" si="4"/>
        <v>0</v>
      </c>
      <c r="K47" s="829">
        <f t="shared" si="5"/>
        <v>0</v>
      </c>
      <c r="L47" s="264"/>
    </row>
    <row r="48" spans="1:12" s="174" customFormat="1" ht="22.5" customHeight="1" thickBot="1">
      <c r="A48" s="217">
        <v>45</v>
      </c>
      <c r="B48" s="265"/>
      <c r="C48" s="266"/>
      <c r="D48" s="270"/>
      <c r="E48" s="268"/>
      <c r="F48" s="443"/>
      <c r="G48" s="269"/>
      <c r="H48" s="828">
        <f t="shared" si="3"/>
        <v>0</v>
      </c>
      <c r="I48" s="269"/>
      <c r="J48" s="827">
        <f t="shared" si="4"/>
        <v>0</v>
      </c>
      <c r="K48" s="829">
        <f t="shared" si="5"/>
        <v>0</v>
      </c>
      <c r="L48" s="264"/>
    </row>
    <row r="49" spans="1:12" s="174" customFormat="1" ht="22.5" customHeight="1" thickBot="1">
      <c r="A49" s="217">
        <v>46</v>
      </c>
      <c r="B49" s="265"/>
      <c r="C49" s="266"/>
      <c r="D49" s="270"/>
      <c r="E49" s="268"/>
      <c r="F49" s="443"/>
      <c r="G49" s="269"/>
      <c r="H49" s="828">
        <f t="shared" si="3"/>
        <v>0</v>
      </c>
      <c r="I49" s="269"/>
      <c r="J49" s="827">
        <f t="shared" si="4"/>
        <v>0</v>
      </c>
      <c r="K49" s="829">
        <f t="shared" si="5"/>
        <v>0</v>
      </c>
      <c r="L49" s="264"/>
    </row>
    <row r="50" spans="1:12" s="174" customFormat="1" ht="22.5" customHeight="1" thickBot="1">
      <c r="A50" s="217">
        <v>47</v>
      </c>
      <c r="B50" s="265"/>
      <c r="C50" s="266"/>
      <c r="D50" s="270"/>
      <c r="E50" s="268"/>
      <c r="F50" s="443"/>
      <c r="G50" s="269"/>
      <c r="H50" s="828">
        <f t="shared" si="3"/>
        <v>0</v>
      </c>
      <c r="I50" s="269"/>
      <c r="J50" s="827">
        <f t="shared" si="4"/>
        <v>0</v>
      </c>
      <c r="K50" s="829">
        <f t="shared" si="5"/>
        <v>0</v>
      </c>
      <c r="L50" s="264"/>
    </row>
    <row r="51" spans="1:12" s="174" customFormat="1" ht="22.5" customHeight="1" thickBot="1">
      <c r="A51" s="217">
        <v>48</v>
      </c>
      <c r="B51" s="265"/>
      <c r="C51" s="266"/>
      <c r="D51" s="270"/>
      <c r="E51" s="268"/>
      <c r="F51" s="443"/>
      <c r="G51" s="269"/>
      <c r="H51" s="828">
        <f t="shared" si="3"/>
        <v>0</v>
      </c>
      <c r="I51" s="269"/>
      <c r="J51" s="827">
        <f t="shared" si="4"/>
        <v>0</v>
      </c>
      <c r="K51" s="829">
        <f t="shared" si="5"/>
        <v>0</v>
      </c>
      <c r="L51" s="264"/>
    </row>
    <row r="52" spans="1:12" s="174" customFormat="1" ht="22.5" customHeight="1" thickBot="1">
      <c r="A52" s="217">
        <v>49</v>
      </c>
      <c r="B52" s="265"/>
      <c r="C52" s="266"/>
      <c r="D52" s="270"/>
      <c r="E52" s="268"/>
      <c r="F52" s="443"/>
      <c r="G52" s="269"/>
      <c r="H52" s="828">
        <f t="shared" si="3"/>
        <v>0</v>
      </c>
      <c r="I52" s="269"/>
      <c r="J52" s="827">
        <f t="shared" si="4"/>
        <v>0</v>
      </c>
      <c r="K52" s="829">
        <f t="shared" si="5"/>
        <v>0</v>
      </c>
      <c r="L52" s="264"/>
    </row>
    <row r="53" spans="1:12" s="174" customFormat="1" ht="22.5" customHeight="1" thickBot="1">
      <c r="A53" s="217">
        <v>50</v>
      </c>
      <c r="B53" s="265"/>
      <c r="C53" s="266"/>
      <c r="D53" s="270"/>
      <c r="E53" s="268"/>
      <c r="F53" s="443"/>
      <c r="G53" s="269"/>
      <c r="H53" s="828">
        <f t="shared" si="3"/>
        <v>0</v>
      </c>
      <c r="I53" s="269"/>
      <c r="J53" s="827">
        <f t="shared" si="4"/>
        <v>0</v>
      </c>
      <c r="K53" s="829">
        <f t="shared" si="5"/>
        <v>0</v>
      </c>
      <c r="L53" s="264"/>
    </row>
    <row r="54" spans="1:12" s="174" customFormat="1" ht="22.5" customHeight="1" thickBot="1">
      <c r="A54" s="217">
        <v>51</v>
      </c>
      <c r="B54" s="265"/>
      <c r="C54" s="266"/>
      <c r="D54" s="270"/>
      <c r="E54" s="268"/>
      <c r="F54" s="443"/>
      <c r="G54" s="269"/>
      <c r="H54" s="828">
        <f t="shared" si="3"/>
        <v>0</v>
      </c>
      <c r="I54" s="269"/>
      <c r="J54" s="827">
        <f t="shared" si="4"/>
        <v>0</v>
      </c>
      <c r="K54" s="829">
        <f t="shared" si="5"/>
        <v>0</v>
      </c>
      <c r="L54" s="264"/>
    </row>
    <row r="55" spans="1:12" s="174" customFormat="1" ht="22.5" customHeight="1" thickBot="1">
      <c r="A55" s="217">
        <v>52</v>
      </c>
      <c r="B55" s="265"/>
      <c r="C55" s="266"/>
      <c r="D55" s="270"/>
      <c r="E55" s="268"/>
      <c r="F55" s="443"/>
      <c r="G55" s="269"/>
      <c r="H55" s="828">
        <f t="shared" si="3"/>
        <v>0</v>
      </c>
      <c r="I55" s="269"/>
      <c r="J55" s="827">
        <f t="shared" si="4"/>
        <v>0</v>
      </c>
      <c r="K55" s="829">
        <f t="shared" si="5"/>
        <v>0</v>
      </c>
      <c r="L55" s="264"/>
    </row>
    <row r="56" spans="1:12" s="174" customFormat="1" ht="22.5" customHeight="1" thickBot="1">
      <c r="A56" s="217">
        <v>53</v>
      </c>
      <c r="B56" s="265"/>
      <c r="C56" s="266"/>
      <c r="D56" s="270"/>
      <c r="E56" s="268"/>
      <c r="F56" s="443"/>
      <c r="G56" s="269"/>
      <c r="H56" s="828">
        <f t="shared" si="3"/>
        <v>0</v>
      </c>
      <c r="I56" s="269"/>
      <c r="J56" s="827">
        <f t="shared" si="4"/>
        <v>0</v>
      </c>
      <c r="K56" s="829">
        <f t="shared" si="5"/>
        <v>0</v>
      </c>
      <c r="L56" s="264"/>
    </row>
    <row r="57" spans="1:12" s="174" customFormat="1" ht="22.5" customHeight="1" thickBot="1">
      <c r="A57" s="217">
        <v>54</v>
      </c>
      <c r="B57" s="265"/>
      <c r="C57" s="266"/>
      <c r="D57" s="270"/>
      <c r="E57" s="268"/>
      <c r="F57" s="443"/>
      <c r="G57" s="269"/>
      <c r="H57" s="828">
        <f t="shared" si="3"/>
        <v>0</v>
      </c>
      <c r="I57" s="269"/>
      <c r="J57" s="827">
        <f t="shared" si="4"/>
        <v>0</v>
      </c>
      <c r="K57" s="829">
        <f t="shared" si="5"/>
        <v>0</v>
      </c>
      <c r="L57" s="264"/>
    </row>
    <row r="58" spans="1:12" s="174" customFormat="1" ht="22.5" customHeight="1" thickBot="1">
      <c r="A58" s="217">
        <v>55</v>
      </c>
      <c r="B58" s="265"/>
      <c r="C58" s="266"/>
      <c r="D58" s="270"/>
      <c r="E58" s="268"/>
      <c r="F58" s="443"/>
      <c r="G58" s="269"/>
      <c r="H58" s="828">
        <f t="shared" si="3"/>
        <v>0</v>
      </c>
      <c r="I58" s="269"/>
      <c r="J58" s="827">
        <f t="shared" si="4"/>
        <v>0</v>
      </c>
      <c r="K58" s="829">
        <f t="shared" si="5"/>
        <v>0</v>
      </c>
      <c r="L58" s="264"/>
    </row>
    <row r="59" spans="1:12" s="174" customFormat="1" ht="22.5" customHeight="1" thickBot="1">
      <c r="A59" s="217">
        <v>56</v>
      </c>
      <c r="B59" s="265"/>
      <c r="C59" s="266"/>
      <c r="D59" s="270"/>
      <c r="E59" s="268"/>
      <c r="F59" s="443"/>
      <c r="G59" s="269"/>
      <c r="H59" s="828">
        <f t="shared" si="3"/>
        <v>0</v>
      </c>
      <c r="I59" s="269"/>
      <c r="J59" s="827">
        <f t="shared" si="4"/>
        <v>0</v>
      </c>
      <c r="K59" s="829">
        <f t="shared" si="5"/>
        <v>0</v>
      </c>
      <c r="L59" s="264"/>
    </row>
    <row r="60" spans="1:12" s="174" customFormat="1" ht="24" customHeight="1" thickBot="1">
      <c r="A60" s="217">
        <v>57</v>
      </c>
      <c r="B60" s="265"/>
      <c r="C60" s="266"/>
      <c r="D60" s="270"/>
      <c r="E60" s="268"/>
      <c r="F60" s="443"/>
      <c r="G60" s="269"/>
      <c r="H60" s="828">
        <f t="shared" si="3"/>
        <v>0</v>
      </c>
      <c r="I60" s="269"/>
      <c r="J60" s="827">
        <f t="shared" si="4"/>
        <v>0</v>
      </c>
      <c r="K60" s="829">
        <f t="shared" si="5"/>
        <v>0</v>
      </c>
      <c r="L60" s="264"/>
    </row>
    <row r="61" spans="1:12" s="174" customFormat="1" ht="24" customHeight="1" thickBot="1">
      <c r="A61" s="217">
        <v>58</v>
      </c>
      <c r="B61" s="265"/>
      <c r="C61" s="266"/>
      <c r="D61" s="270"/>
      <c r="E61" s="268"/>
      <c r="F61" s="443"/>
      <c r="G61" s="269"/>
      <c r="H61" s="828">
        <f t="shared" si="3"/>
        <v>0</v>
      </c>
      <c r="I61" s="269"/>
      <c r="J61" s="827">
        <f t="shared" si="4"/>
        <v>0</v>
      </c>
      <c r="K61" s="829">
        <f t="shared" si="5"/>
        <v>0</v>
      </c>
      <c r="L61" s="264"/>
    </row>
    <row r="62" spans="1:12" s="174" customFormat="1" ht="22.5" customHeight="1" thickBot="1">
      <c r="A62" s="217">
        <v>59</v>
      </c>
      <c r="B62" s="265"/>
      <c r="C62" s="265"/>
      <c r="D62" s="270"/>
      <c r="E62" s="268"/>
      <c r="F62" s="443"/>
      <c r="G62" s="269"/>
      <c r="H62" s="828">
        <f t="shared" si="3"/>
        <v>0</v>
      </c>
      <c r="I62" s="269"/>
      <c r="J62" s="827">
        <f t="shared" si="4"/>
        <v>0</v>
      </c>
      <c r="K62" s="829">
        <f t="shared" si="5"/>
        <v>0</v>
      </c>
      <c r="L62" s="264"/>
    </row>
    <row r="63" spans="1:12" s="174" customFormat="1" ht="22.5" customHeight="1" thickBot="1">
      <c r="A63" s="217">
        <v>60</v>
      </c>
      <c r="B63" s="265"/>
      <c r="C63" s="266"/>
      <c r="D63" s="270"/>
      <c r="E63" s="268"/>
      <c r="F63" s="443"/>
      <c r="G63" s="269"/>
      <c r="H63" s="828">
        <f t="shared" si="3"/>
        <v>0</v>
      </c>
      <c r="I63" s="269"/>
      <c r="J63" s="827">
        <f t="shared" si="4"/>
        <v>0</v>
      </c>
      <c r="K63" s="829">
        <f t="shared" si="5"/>
        <v>0</v>
      </c>
      <c r="L63" s="264"/>
    </row>
    <row r="64" spans="1:12" s="174" customFormat="1" ht="24" customHeight="1" thickBot="1">
      <c r="A64" s="217">
        <v>61</v>
      </c>
      <c r="B64" s="265"/>
      <c r="C64" s="266"/>
      <c r="D64" s="270"/>
      <c r="E64" s="268"/>
      <c r="F64" s="443"/>
      <c r="G64" s="269"/>
      <c r="H64" s="828">
        <f t="shared" si="3"/>
        <v>0</v>
      </c>
      <c r="I64" s="269"/>
      <c r="J64" s="827">
        <f t="shared" si="4"/>
        <v>0</v>
      </c>
      <c r="K64" s="829">
        <f t="shared" si="5"/>
        <v>0</v>
      </c>
      <c r="L64" s="264"/>
    </row>
    <row r="65" spans="1:12" s="174" customFormat="1" ht="24" customHeight="1" thickBot="1">
      <c r="A65" s="217">
        <v>62</v>
      </c>
      <c r="B65" s="265"/>
      <c r="C65" s="266"/>
      <c r="D65" s="270"/>
      <c r="E65" s="268"/>
      <c r="F65" s="443"/>
      <c r="G65" s="269"/>
      <c r="H65" s="828">
        <f t="shared" si="3"/>
        <v>0</v>
      </c>
      <c r="I65" s="269"/>
      <c r="J65" s="827">
        <f t="shared" si="4"/>
        <v>0</v>
      </c>
      <c r="K65" s="829">
        <f t="shared" si="5"/>
        <v>0</v>
      </c>
      <c r="L65" s="264"/>
    </row>
    <row r="66" spans="1:12" s="174" customFormat="1" ht="24" customHeight="1" thickBot="1">
      <c r="A66" s="217">
        <v>63</v>
      </c>
      <c r="B66" s="265"/>
      <c r="C66" s="266"/>
      <c r="D66" s="270"/>
      <c r="E66" s="268"/>
      <c r="F66" s="443"/>
      <c r="G66" s="269"/>
      <c r="H66" s="828">
        <f t="shared" si="3"/>
        <v>0</v>
      </c>
      <c r="I66" s="269"/>
      <c r="J66" s="827">
        <f t="shared" si="4"/>
        <v>0</v>
      </c>
      <c r="K66" s="829">
        <f t="shared" si="5"/>
        <v>0</v>
      </c>
      <c r="L66" s="264"/>
    </row>
    <row r="67" spans="1:12" s="174" customFormat="1" ht="24" customHeight="1" thickBot="1">
      <c r="A67" s="217">
        <v>64</v>
      </c>
      <c r="B67" s="265"/>
      <c r="C67" s="266"/>
      <c r="D67" s="270"/>
      <c r="E67" s="268"/>
      <c r="F67" s="443"/>
      <c r="G67" s="269"/>
      <c r="H67" s="828">
        <f t="shared" si="3"/>
        <v>0</v>
      </c>
      <c r="I67" s="269"/>
      <c r="J67" s="827">
        <f t="shared" si="4"/>
        <v>0</v>
      </c>
      <c r="K67" s="829">
        <f t="shared" si="5"/>
        <v>0</v>
      </c>
      <c r="L67" s="264"/>
    </row>
    <row r="68" spans="1:14" s="174" customFormat="1" ht="24" customHeight="1" thickBot="1">
      <c r="A68" s="217">
        <v>65</v>
      </c>
      <c r="B68" s="265"/>
      <c r="C68" s="266"/>
      <c r="D68" s="270"/>
      <c r="E68" s="268"/>
      <c r="F68" s="443"/>
      <c r="G68" s="269"/>
      <c r="H68" s="828">
        <f aca="true" t="shared" si="6" ref="H68:H99">ROUND(G68*0.75,2)</f>
        <v>0</v>
      </c>
      <c r="I68" s="269"/>
      <c r="J68" s="827">
        <f aca="true" t="shared" si="7" ref="J68:J99">IF(I68&gt;0,MIN(H68,I68),0)</f>
        <v>0</v>
      </c>
      <c r="K68" s="829">
        <f aca="true" t="shared" si="8" ref="K68:K99">IF(D68="ΝΑΙ",0,J68)</f>
        <v>0</v>
      </c>
      <c r="L68" s="264"/>
      <c r="N68" s="174" t="s">
        <v>509</v>
      </c>
    </row>
    <row r="69" spans="1:12" s="174" customFormat="1" ht="24" customHeight="1" thickBot="1">
      <c r="A69" s="217">
        <v>66</v>
      </c>
      <c r="B69" s="265"/>
      <c r="C69" s="266"/>
      <c r="D69" s="270"/>
      <c r="E69" s="268"/>
      <c r="F69" s="443"/>
      <c r="G69" s="269"/>
      <c r="H69" s="828">
        <f t="shared" si="6"/>
        <v>0</v>
      </c>
      <c r="I69" s="269"/>
      <c r="J69" s="827">
        <f t="shared" si="7"/>
        <v>0</v>
      </c>
      <c r="K69" s="829">
        <f t="shared" si="8"/>
        <v>0</v>
      </c>
      <c r="L69" s="264"/>
    </row>
    <row r="70" spans="1:12" s="174" customFormat="1" ht="24" customHeight="1" thickBot="1">
      <c r="A70" s="217">
        <v>67</v>
      </c>
      <c r="B70" s="265"/>
      <c r="C70" s="266"/>
      <c r="D70" s="270"/>
      <c r="E70" s="268"/>
      <c r="F70" s="443"/>
      <c r="G70" s="269"/>
      <c r="H70" s="828">
        <f t="shared" si="6"/>
        <v>0</v>
      </c>
      <c r="I70" s="269"/>
      <c r="J70" s="827">
        <f t="shared" si="7"/>
        <v>0</v>
      </c>
      <c r="K70" s="829">
        <f t="shared" si="8"/>
        <v>0</v>
      </c>
      <c r="L70" s="264"/>
    </row>
    <row r="71" spans="1:12" s="174" customFormat="1" ht="22.5" customHeight="1" thickBot="1">
      <c r="A71" s="217">
        <v>68</v>
      </c>
      <c r="B71" s="265"/>
      <c r="C71" s="266"/>
      <c r="D71" s="270"/>
      <c r="E71" s="268"/>
      <c r="F71" s="443"/>
      <c r="G71" s="269"/>
      <c r="H71" s="828">
        <f t="shared" si="6"/>
        <v>0</v>
      </c>
      <c r="I71" s="269"/>
      <c r="J71" s="827">
        <f t="shared" si="7"/>
        <v>0</v>
      </c>
      <c r="K71" s="829">
        <f t="shared" si="8"/>
        <v>0</v>
      </c>
      <c r="L71" s="264"/>
    </row>
    <row r="72" spans="1:12" s="174" customFormat="1" ht="22.5" customHeight="1" thickBot="1">
      <c r="A72" s="217">
        <v>69</v>
      </c>
      <c r="B72" s="265"/>
      <c r="C72" s="266"/>
      <c r="D72" s="270"/>
      <c r="E72" s="268"/>
      <c r="F72" s="443"/>
      <c r="G72" s="269"/>
      <c r="H72" s="828">
        <f t="shared" si="6"/>
        <v>0</v>
      </c>
      <c r="I72" s="269"/>
      <c r="J72" s="827">
        <f t="shared" si="7"/>
        <v>0</v>
      </c>
      <c r="K72" s="829">
        <f t="shared" si="8"/>
        <v>0</v>
      </c>
      <c r="L72" s="264"/>
    </row>
    <row r="73" spans="1:12" s="174" customFormat="1" ht="22.5" customHeight="1" thickBot="1">
      <c r="A73" s="217">
        <v>70</v>
      </c>
      <c r="B73" s="265"/>
      <c r="C73" s="266"/>
      <c r="D73" s="270"/>
      <c r="E73" s="268"/>
      <c r="F73" s="443"/>
      <c r="G73" s="269"/>
      <c r="H73" s="828">
        <f t="shared" si="6"/>
        <v>0</v>
      </c>
      <c r="I73" s="269"/>
      <c r="J73" s="827">
        <f t="shared" si="7"/>
        <v>0</v>
      </c>
      <c r="K73" s="829">
        <f t="shared" si="8"/>
        <v>0</v>
      </c>
      <c r="L73" s="264"/>
    </row>
    <row r="74" spans="1:12" s="174" customFormat="1" ht="24" customHeight="1" thickBot="1">
      <c r="A74" s="217">
        <v>71</v>
      </c>
      <c r="B74" s="265"/>
      <c r="C74" s="266"/>
      <c r="D74" s="270"/>
      <c r="E74" s="268"/>
      <c r="F74" s="443"/>
      <c r="G74" s="269"/>
      <c r="H74" s="828">
        <f t="shared" si="6"/>
        <v>0</v>
      </c>
      <c r="I74" s="269"/>
      <c r="J74" s="827">
        <f t="shared" si="7"/>
        <v>0</v>
      </c>
      <c r="K74" s="829">
        <f t="shared" si="8"/>
        <v>0</v>
      </c>
      <c r="L74" s="264"/>
    </row>
    <row r="75" spans="1:12" s="174" customFormat="1" ht="24" customHeight="1" thickBot="1">
      <c r="A75" s="217">
        <v>72</v>
      </c>
      <c r="B75" s="265"/>
      <c r="C75" s="266"/>
      <c r="D75" s="270"/>
      <c r="E75" s="268"/>
      <c r="F75" s="443"/>
      <c r="G75" s="269"/>
      <c r="H75" s="828">
        <f t="shared" si="6"/>
        <v>0</v>
      </c>
      <c r="I75" s="269"/>
      <c r="J75" s="827">
        <f t="shared" si="7"/>
        <v>0</v>
      </c>
      <c r="K75" s="829">
        <f t="shared" si="8"/>
        <v>0</v>
      </c>
      <c r="L75" s="264"/>
    </row>
    <row r="76" spans="1:12" s="174" customFormat="1" ht="24" customHeight="1" thickBot="1">
      <c r="A76" s="217">
        <v>73</v>
      </c>
      <c r="B76" s="265"/>
      <c r="C76" s="266"/>
      <c r="D76" s="270"/>
      <c r="E76" s="268"/>
      <c r="F76" s="443"/>
      <c r="G76" s="269"/>
      <c r="H76" s="828">
        <f t="shared" si="6"/>
        <v>0</v>
      </c>
      <c r="I76" s="269"/>
      <c r="J76" s="827">
        <f t="shared" si="7"/>
        <v>0</v>
      </c>
      <c r="K76" s="829">
        <f t="shared" si="8"/>
        <v>0</v>
      </c>
      <c r="L76" s="264"/>
    </row>
    <row r="77" spans="1:12" s="174" customFormat="1" ht="22.5" customHeight="1" thickBot="1">
      <c r="A77" s="217">
        <v>74</v>
      </c>
      <c r="B77" s="265"/>
      <c r="C77" s="266"/>
      <c r="D77" s="270"/>
      <c r="E77" s="268"/>
      <c r="F77" s="443"/>
      <c r="G77" s="269"/>
      <c r="H77" s="828">
        <f t="shared" si="6"/>
        <v>0</v>
      </c>
      <c r="I77" s="269"/>
      <c r="J77" s="827">
        <f t="shared" si="7"/>
        <v>0</v>
      </c>
      <c r="K77" s="829">
        <f t="shared" si="8"/>
        <v>0</v>
      </c>
      <c r="L77" s="264"/>
    </row>
    <row r="78" spans="1:12" s="174" customFormat="1" ht="22.5" customHeight="1" thickBot="1">
      <c r="A78" s="217">
        <v>75</v>
      </c>
      <c r="B78" s="265"/>
      <c r="C78" s="266"/>
      <c r="D78" s="270"/>
      <c r="E78" s="268"/>
      <c r="F78" s="443"/>
      <c r="G78" s="269"/>
      <c r="H78" s="828">
        <f t="shared" si="6"/>
        <v>0</v>
      </c>
      <c r="I78" s="269"/>
      <c r="J78" s="827">
        <f t="shared" si="7"/>
        <v>0</v>
      </c>
      <c r="K78" s="829">
        <f t="shared" si="8"/>
        <v>0</v>
      </c>
      <c r="L78" s="264"/>
    </row>
    <row r="79" spans="1:12" s="174" customFormat="1" ht="22.5" customHeight="1" thickBot="1">
      <c r="A79" s="217">
        <v>76</v>
      </c>
      <c r="B79" s="265"/>
      <c r="C79" s="266"/>
      <c r="D79" s="270"/>
      <c r="E79" s="268"/>
      <c r="F79" s="443"/>
      <c r="G79" s="269"/>
      <c r="H79" s="828">
        <f t="shared" si="6"/>
        <v>0</v>
      </c>
      <c r="I79" s="269"/>
      <c r="J79" s="827">
        <f t="shared" si="7"/>
        <v>0</v>
      </c>
      <c r="K79" s="829">
        <f t="shared" si="8"/>
        <v>0</v>
      </c>
      <c r="L79" s="264"/>
    </row>
    <row r="80" spans="1:12" s="174" customFormat="1" ht="22.5" customHeight="1" thickBot="1">
      <c r="A80" s="217">
        <v>77</v>
      </c>
      <c r="B80" s="265"/>
      <c r="C80" s="266"/>
      <c r="D80" s="270"/>
      <c r="E80" s="268"/>
      <c r="F80" s="443"/>
      <c r="G80" s="269"/>
      <c r="H80" s="828">
        <f t="shared" si="6"/>
        <v>0</v>
      </c>
      <c r="I80" s="269"/>
      <c r="J80" s="827">
        <f t="shared" si="7"/>
        <v>0</v>
      </c>
      <c r="K80" s="829">
        <f t="shared" si="8"/>
        <v>0</v>
      </c>
      <c r="L80" s="264"/>
    </row>
    <row r="81" spans="1:12" s="174" customFormat="1" ht="22.5" customHeight="1" thickBot="1">
      <c r="A81" s="217">
        <v>78</v>
      </c>
      <c r="B81" s="265"/>
      <c r="C81" s="266"/>
      <c r="D81" s="270"/>
      <c r="E81" s="268"/>
      <c r="F81" s="443"/>
      <c r="G81" s="269"/>
      <c r="H81" s="828">
        <f t="shared" si="6"/>
        <v>0</v>
      </c>
      <c r="I81" s="269"/>
      <c r="J81" s="827">
        <f t="shared" si="7"/>
        <v>0</v>
      </c>
      <c r="K81" s="829">
        <f t="shared" si="8"/>
        <v>0</v>
      </c>
      <c r="L81" s="264"/>
    </row>
    <row r="82" spans="1:12" s="174" customFormat="1" ht="22.5" customHeight="1" thickBot="1">
      <c r="A82" s="217">
        <v>79</v>
      </c>
      <c r="B82" s="265"/>
      <c r="C82" s="266"/>
      <c r="D82" s="270"/>
      <c r="E82" s="268"/>
      <c r="F82" s="443"/>
      <c r="G82" s="269"/>
      <c r="H82" s="828">
        <f t="shared" si="6"/>
        <v>0</v>
      </c>
      <c r="I82" s="269"/>
      <c r="J82" s="827">
        <f t="shared" si="7"/>
        <v>0</v>
      </c>
      <c r="K82" s="829">
        <f t="shared" si="8"/>
        <v>0</v>
      </c>
      <c r="L82" s="264"/>
    </row>
    <row r="83" spans="1:12" s="174" customFormat="1" ht="22.5" customHeight="1" thickBot="1">
      <c r="A83" s="217">
        <v>80</v>
      </c>
      <c r="B83" s="265"/>
      <c r="C83" s="266"/>
      <c r="D83" s="270"/>
      <c r="E83" s="268"/>
      <c r="F83" s="443"/>
      <c r="G83" s="269"/>
      <c r="H83" s="828">
        <f t="shared" si="6"/>
        <v>0</v>
      </c>
      <c r="I83" s="269"/>
      <c r="J83" s="827">
        <f t="shared" si="7"/>
        <v>0</v>
      </c>
      <c r="K83" s="829">
        <f t="shared" si="8"/>
        <v>0</v>
      </c>
      <c r="L83" s="264"/>
    </row>
    <row r="84" spans="1:12" s="174" customFormat="1" ht="22.5" customHeight="1" thickBot="1">
      <c r="A84" s="217">
        <v>81</v>
      </c>
      <c r="B84" s="265"/>
      <c r="C84" s="266"/>
      <c r="D84" s="270"/>
      <c r="E84" s="268"/>
      <c r="F84" s="443"/>
      <c r="G84" s="269"/>
      <c r="H84" s="828">
        <f t="shared" si="6"/>
        <v>0</v>
      </c>
      <c r="I84" s="269"/>
      <c r="J84" s="827">
        <f t="shared" si="7"/>
        <v>0</v>
      </c>
      <c r="K84" s="829">
        <f t="shared" si="8"/>
        <v>0</v>
      </c>
      <c r="L84" s="264"/>
    </row>
    <row r="85" spans="1:12" s="174" customFormat="1" ht="22.5" customHeight="1" thickBot="1">
      <c r="A85" s="217">
        <v>82</v>
      </c>
      <c r="B85" s="265"/>
      <c r="C85" s="266"/>
      <c r="D85" s="270"/>
      <c r="E85" s="268"/>
      <c r="F85" s="443"/>
      <c r="G85" s="269"/>
      <c r="H85" s="828">
        <f t="shared" si="6"/>
        <v>0</v>
      </c>
      <c r="I85" s="269"/>
      <c r="J85" s="827">
        <f t="shared" si="7"/>
        <v>0</v>
      </c>
      <c r="K85" s="829">
        <f t="shared" si="8"/>
        <v>0</v>
      </c>
      <c r="L85" s="264"/>
    </row>
    <row r="86" spans="1:12" s="174" customFormat="1" ht="22.5" customHeight="1" thickBot="1">
      <c r="A86" s="217">
        <v>83</v>
      </c>
      <c r="B86" s="265"/>
      <c r="C86" s="266"/>
      <c r="D86" s="270"/>
      <c r="E86" s="268"/>
      <c r="F86" s="443"/>
      <c r="G86" s="269"/>
      <c r="H86" s="828">
        <f t="shared" si="6"/>
        <v>0</v>
      </c>
      <c r="I86" s="269"/>
      <c r="J86" s="827">
        <f t="shared" si="7"/>
        <v>0</v>
      </c>
      <c r="K86" s="829">
        <f t="shared" si="8"/>
        <v>0</v>
      </c>
      <c r="L86" s="264"/>
    </row>
    <row r="87" spans="1:12" s="174" customFormat="1" ht="22.5" customHeight="1" thickBot="1">
      <c r="A87" s="217">
        <v>84</v>
      </c>
      <c r="B87" s="265"/>
      <c r="C87" s="266"/>
      <c r="D87" s="270"/>
      <c r="E87" s="268"/>
      <c r="F87" s="443"/>
      <c r="G87" s="269"/>
      <c r="H87" s="828">
        <f t="shared" si="6"/>
        <v>0</v>
      </c>
      <c r="I87" s="269"/>
      <c r="J87" s="827">
        <f t="shared" si="7"/>
        <v>0</v>
      </c>
      <c r="K87" s="829">
        <f t="shared" si="8"/>
        <v>0</v>
      </c>
      <c r="L87" s="264"/>
    </row>
    <row r="88" spans="1:12" s="174" customFormat="1" ht="22.5" customHeight="1" thickBot="1">
      <c r="A88" s="217">
        <v>85</v>
      </c>
      <c r="B88" s="265"/>
      <c r="C88" s="266"/>
      <c r="D88" s="270"/>
      <c r="E88" s="268"/>
      <c r="F88" s="443"/>
      <c r="G88" s="269"/>
      <c r="H88" s="828">
        <f t="shared" si="6"/>
        <v>0</v>
      </c>
      <c r="I88" s="269"/>
      <c r="J88" s="827">
        <f t="shared" si="7"/>
        <v>0</v>
      </c>
      <c r="K88" s="829">
        <f t="shared" si="8"/>
        <v>0</v>
      </c>
      <c r="L88" s="264"/>
    </row>
    <row r="89" spans="1:12" s="174" customFormat="1" ht="22.5" customHeight="1" thickBot="1">
      <c r="A89" s="217">
        <v>86</v>
      </c>
      <c r="B89" s="265"/>
      <c r="C89" s="266"/>
      <c r="D89" s="270"/>
      <c r="E89" s="268"/>
      <c r="F89" s="443"/>
      <c r="G89" s="269"/>
      <c r="H89" s="828">
        <f t="shared" si="6"/>
        <v>0</v>
      </c>
      <c r="I89" s="269"/>
      <c r="J89" s="827">
        <f t="shared" si="7"/>
        <v>0</v>
      </c>
      <c r="K89" s="829">
        <f t="shared" si="8"/>
        <v>0</v>
      </c>
      <c r="L89" s="264"/>
    </row>
    <row r="90" spans="1:12" s="174" customFormat="1" ht="22.5" customHeight="1" thickBot="1">
      <c r="A90" s="217">
        <v>87</v>
      </c>
      <c r="B90" s="265"/>
      <c r="C90" s="266"/>
      <c r="D90" s="270"/>
      <c r="E90" s="268"/>
      <c r="F90" s="443"/>
      <c r="G90" s="269"/>
      <c r="H90" s="828">
        <f t="shared" si="6"/>
        <v>0</v>
      </c>
      <c r="I90" s="269"/>
      <c r="J90" s="827">
        <f t="shared" si="7"/>
        <v>0</v>
      </c>
      <c r="K90" s="829">
        <f t="shared" si="8"/>
        <v>0</v>
      </c>
      <c r="L90" s="264"/>
    </row>
    <row r="91" spans="1:12" s="174" customFormat="1" ht="22.5" customHeight="1" thickBot="1">
      <c r="A91" s="217">
        <v>88</v>
      </c>
      <c r="B91" s="265"/>
      <c r="C91" s="266"/>
      <c r="D91" s="270"/>
      <c r="E91" s="268"/>
      <c r="F91" s="443"/>
      <c r="G91" s="269"/>
      <c r="H91" s="828">
        <f t="shared" si="6"/>
        <v>0</v>
      </c>
      <c r="I91" s="269"/>
      <c r="J91" s="827">
        <f t="shared" si="7"/>
        <v>0</v>
      </c>
      <c r="K91" s="829">
        <f t="shared" si="8"/>
        <v>0</v>
      </c>
      <c r="L91" s="264"/>
    </row>
    <row r="92" spans="1:12" s="174" customFormat="1" ht="24" customHeight="1" thickBot="1">
      <c r="A92" s="217">
        <v>89</v>
      </c>
      <c r="B92" s="265"/>
      <c r="C92" s="266"/>
      <c r="D92" s="270"/>
      <c r="E92" s="268"/>
      <c r="F92" s="443"/>
      <c r="G92" s="269"/>
      <c r="H92" s="828">
        <f t="shared" si="6"/>
        <v>0</v>
      </c>
      <c r="I92" s="269"/>
      <c r="J92" s="827">
        <f t="shared" si="7"/>
        <v>0</v>
      </c>
      <c r="K92" s="829">
        <f t="shared" si="8"/>
        <v>0</v>
      </c>
      <c r="L92" s="264"/>
    </row>
    <row r="93" spans="1:12" s="174" customFormat="1" ht="24" customHeight="1" thickBot="1">
      <c r="A93" s="217">
        <v>90</v>
      </c>
      <c r="B93" s="265"/>
      <c r="C93" s="266"/>
      <c r="D93" s="270"/>
      <c r="E93" s="268"/>
      <c r="F93" s="443"/>
      <c r="G93" s="269"/>
      <c r="H93" s="828">
        <f t="shared" si="6"/>
        <v>0</v>
      </c>
      <c r="I93" s="269"/>
      <c r="J93" s="827">
        <f t="shared" si="7"/>
        <v>0</v>
      </c>
      <c r="K93" s="829">
        <f t="shared" si="8"/>
        <v>0</v>
      </c>
      <c r="L93" s="264"/>
    </row>
    <row r="94" spans="1:12" s="174" customFormat="1" ht="22.5" customHeight="1" thickBot="1">
      <c r="A94" s="217">
        <v>91</v>
      </c>
      <c r="B94" s="265"/>
      <c r="C94" s="265"/>
      <c r="D94" s="270"/>
      <c r="E94" s="268"/>
      <c r="F94" s="443"/>
      <c r="G94" s="269"/>
      <c r="H94" s="828">
        <f t="shared" si="6"/>
        <v>0</v>
      </c>
      <c r="I94" s="269"/>
      <c r="J94" s="827">
        <f t="shared" si="7"/>
        <v>0</v>
      </c>
      <c r="K94" s="829">
        <f t="shared" si="8"/>
        <v>0</v>
      </c>
      <c r="L94" s="264"/>
    </row>
    <row r="95" spans="1:12" s="174" customFormat="1" ht="22.5" customHeight="1" thickBot="1">
      <c r="A95" s="217">
        <v>92</v>
      </c>
      <c r="B95" s="265"/>
      <c r="C95" s="266"/>
      <c r="D95" s="270"/>
      <c r="E95" s="268"/>
      <c r="F95" s="443"/>
      <c r="G95" s="269"/>
      <c r="H95" s="828">
        <f t="shared" si="6"/>
        <v>0</v>
      </c>
      <c r="I95" s="269"/>
      <c r="J95" s="827">
        <f t="shared" si="7"/>
        <v>0</v>
      </c>
      <c r="K95" s="829">
        <f t="shared" si="8"/>
        <v>0</v>
      </c>
      <c r="L95" s="264"/>
    </row>
    <row r="96" spans="1:12" s="174" customFormat="1" ht="24" customHeight="1" thickBot="1">
      <c r="A96" s="217">
        <v>93</v>
      </c>
      <c r="B96" s="265"/>
      <c r="C96" s="266"/>
      <c r="D96" s="270"/>
      <c r="E96" s="268"/>
      <c r="F96" s="443"/>
      <c r="G96" s="269"/>
      <c r="H96" s="828">
        <f t="shared" si="6"/>
        <v>0</v>
      </c>
      <c r="I96" s="269"/>
      <c r="J96" s="827">
        <f t="shared" si="7"/>
        <v>0</v>
      </c>
      <c r="K96" s="829">
        <f t="shared" si="8"/>
        <v>0</v>
      </c>
      <c r="L96" s="264"/>
    </row>
    <row r="97" spans="1:12" s="174" customFormat="1" ht="24" customHeight="1" thickBot="1">
      <c r="A97" s="217">
        <v>94</v>
      </c>
      <c r="B97" s="265"/>
      <c r="C97" s="266"/>
      <c r="D97" s="270"/>
      <c r="E97" s="268"/>
      <c r="F97" s="443"/>
      <c r="G97" s="269"/>
      <c r="H97" s="828">
        <f t="shared" si="6"/>
        <v>0</v>
      </c>
      <c r="I97" s="269"/>
      <c r="J97" s="827">
        <f t="shared" si="7"/>
        <v>0</v>
      </c>
      <c r="K97" s="829">
        <f t="shared" si="8"/>
        <v>0</v>
      </c>
      <c r="L97" s="264"/>
    </row>
    <row r="98" spans="1:12" s="174" customFormat="1" ht="24" customHeight="1" thickBot="1">
      <c r="A98" s="217">
        <v>95</v>
      </c>
      <c r="B98" s="265"/>
      <c r="C98" s="266"/>
      <c r="D98" s="270"/>
      <c r="E98" s="268"/>
      <c r="F98" s="443"/>
      <c r="G98" s="269"/>
      <c r="H98" s="828">
        <f t="shared" si="6"/>
        <v>0</v>
      </c>
      <c r="I98" s="269"/>
      <c r="J98" s="827">
        <f t="shared" si="7"/>
        <v>0</v>
      </c>
      <c r="K98" s="829">
        <f t="shared" si="8"/>
        <v>0</v>
      </c>
      <c r="L98" s="264"/>
    </row>
    <row r="99" spans="1:12" s="174" customFormat="1" ht="24" customHeight="1" thickBot="1">
      <c r="A99" s="217">
        <v>96</v>
      </c>
      <c r="B99" s="265"/>
      <c r="C99" s="266"/>
      <c r="D99" s="270"/>
      <c r="E99" s="268"/>
      <c r="F99" s="443"/>
      <c r="G99" s="269"/>
      <c r="H99" s="828">
        <f t="shared" si="6"/>
        <v>0</v>
      </c>
      <c r="I99" s="269"/>
      <c r="J99" s="827">
        <f t="shared" si="7"/>
        <v>0</v>
      </c>
      <c r="K99" s="829">
        <f t="shared" si="8"/>
        <v>0</v>
      </c>
      <c r="L99" s="264"/>
    </row>
    <row r="100" spans="1:14" s="174" customFormat="1" ht="24" customHeight="1" thickBot="1">
      <c r="A100" s="217">
        <v>97</v>
      </c>
      <c r="B100" s="265"/>
      <c r="C100" s="266"/>
      <c r="D100" s="270"/>
      <c r="E100" s="268"/>
      <c r="F100" s="443"/>
      <c r="G100" s="269"/>
      <c r="H100" s="828">
        <f aca="true" t="shared" si="9" ref="H100:H131">ROUND(G100*0.75,2)</f>
        <v>0</v>
      </c>
      <c r="I100" s="269"/>
      <c r="J100" s="827">
        <f aca="true" t="shared" si="10" ref="J100:J131">IF(I100&gt;0,MIN(H100,I100),0)</f>
        <v>0</v>
      </c>
      <c r="K100" s="829">
        <f aca="true" t="shared" si="11" ref="K100:K131">IF(D100="ΝΑΙ",0,J100)</f>
        <v>0</v>
      </c>
      <c r="L100" s="264"/>
      <c r="N100" s="174" t="s">
        <v>509</v>
      </c>
    </row>
    <row r="101" spans="1:12" s="174" customFormat="1" ht="24" customHeight="1" thickBot="1">
      <c r="A101" s="217">
        <v>98</v>
      </c>
      <c r="B101" s="265"/>
      <c r="C101" s="266"/>
      <c r="D101" s="270"/>
      <c r="E101" s="268"/>
      <c r="F101" s="443"/>
      <c r="G101" s="269"/>
      <c r="H101" s="828">
        <f t="shared" si="9"/>
        <v>0</v>
      </c>
      <c r="I101" s="269"/>
      <c r="J101" s="827">
        <f t="shared" si="10"/>
        <v>0</v>
      </c>
      <c r="K101" s="829">
        <f t="shared" si="11"/>
        <v>0</v>
      </c>
      <c r="L101" s="264"/>
    </row>
    <row r="102" spans="1:12" s="174" customFormat="1" ht="24" customHeight="1" thickBot="1">
      <c r="A102" s="217">
        <v>99</v>
      </c>
      <c r="B102" s="265"/>
      <c r="C102" s="266"/>
      <c r="D102" s="270"/>
      <c r="E102" s="268"/>
      <c r="F102" s="443"/>
      <c r="G102" s="269"/>
      <c r="H102" s="828">
        <f t="shared" si="9"/>
        <v>0</v>
      </c>
      <c r="I102" s="269"/>
      <c r="J102" s="827">
        <f t="shared" si="10"/>
        <v>0</v>
      </c>
      <c r="K102" s="829">
        <f t="shared" si="11"/>
        <v>0</v>
      </c>
      <c r="L102" s="264"/>
    </row>
    <row r="103" spans="1:12" s="174" customFormat="1" ht="22.5" customHeight="1" thickBot="1">
      <c r="A103" s="217">
        <v>100</v>
      </c>
      <c r="B103" s="265"/>
      <c r="C103" s="266"/>
      <c r="D103" s="270"/>
      <c r="E103" s="268"/>
      <c r="F103" s="443"/>
      <c r="G103" s="269"/>
      <c r="H103" s="828">
        <f t="shared" si="9"/>
        <v>0</v>
      </c>
      <c r="I103" s="269"/>
      <c r="J103" s="827">
        <f t="shared" si="10"/>
        <v>0</v>
      </c>
      <c r="K103" s="829">
        <f t="shared" si="11"/>
        <v>0</v>
      </c>
      <c r="L103" s="264"/>
    </row>
    <row r="104" spans="1:12" s="174" customFormat="1" ht="22.5" customHeight="1" thickBot="1">
      <c r="A104" s="217">
        <v>101</v>
      </c>
      <c r="B104" s="265"/>
      <c r="C104" s="266"/>
      <c r="D104" s="270"/>
      <c r="E104" s="268"/>
      <c r="F104" s="443"/>
      <c r="G104" s="269"/>
      <c r="H104" s="828">
        <f t="shared" si="9"/>
        <v>0</v>
      </c>
      <c r="I104" s="269"/>
      <c r="J104" s="827">
        <f t="shared" si="10"/>
        <v>0</v>
      </c>
      <c r="K104" s="829">
        <f t="shared" si="11"/>
        <v>0</v>
      </c>
      <c r="L104" s="264"/>
    </row>
    <row r="105" spans="1:12" s="174" customFormat="1" ht="22.5" customHeight="1" thickBot="1">
      <c r="A105" s="217">
        <v>102</v>
      </c>
      <c r="B105" s="265"/>
      <c r="C105" s="266"/>
      <c r="D105" s="270"/>
      <c r="E105" s="268"/>
      <c r="F105" s="443"/>
      <c r="G105" s="269"/>
      <c r="H105" s="828">
        <f t="shared" si="9"/>
        <v>0</v>
      </c>
      <c r="I105" s="269"/>
      <c r="J105" s="827">
        <f t="shared" si="10"/>
        <v>0</v>
      </c>
      <c r="K105" s="829">
        <f t="shared" si="11"/>
        <v>0</v>
      </c>
      <c r="L105" s="264"/>
    </row>
    <row r="106" spans="1:12" s="174" customFormat="1" ht="24" customHeight="1" thickBot="1">
      <c r="A106" s="217">
        <v>103</v>
      </c>
      <c r="B106" s="265"/>
      <c r="C106" s="266"/>
      <c r="D106" s="270"/>
      <c r="E106" s="268"/>
      <c r="F106" s="443"/>
      <c r="G106" s="269"/>
      <c r="H106" s="828">
        <f t="shared" si="9"/>
        <v>0</v>
      </c>
      <c r="I106" s="269"/>
      <c r="J106" s="827">
        <f t="shared" si="10"/>
        <v>0</v>
      </c>
      <c r="K106" s="829">
        <f t="shared" si="11"/>
        <v>0</v>
      </c>
      <c r="L106" s="264"/>
    </row>
    <row r="107" spans="1:12" s="174" customFormat="1" ht="24" customHeight="1" thickBot="1">
      <c r="A107" s="217">
        <v>104</v>
      </c>
      <c r="B107" s="265"/>
      <c r="C107" s="266"/>
      <c r="D107" s="270"/>
      <c r="E107" s="268"/>
      <c r="F107" s="443"/>
      <c r="G107" s="269"/>
      <c r="H107" s="828">
        <f t="shared" si="9"/>
        <v>0</v>
      </c>
      <c r="I107" s="269"/>
      <c r="J107" s="827">
        <f t="shared" si="10"/>
        <v>0</v>
      </c>
      <c r="K107" s="829">
        <f t="shared" si="11"/>
        <v>0</v>
      </c>
      <c r="L107" s="264"/>
    </row>
    <row r="108" spans="1:12" s="174" customFormat="1" ht="24" customHeight="1" thickBot="1">
      <c r="A108" s="217">
        <v>105</v>
      </c>
      <c r="B108" s="265"/>
      <c r="C108" s="266"/>
      <c r="D108" s="270"/>
      <c r="E108" s="268"/>
      <c r="F108" s="443"/>
      <c r="G108" s="269"/>
      <c r="H108" s="828">
        <f t="shared" si="9"/>
        <v>0</v>
      </c>
      <c r="I108" s="269"/>
      <c r="J108" s="827">
        <f t="shared" si="10"/>
        <v>0</v>
      </c>
      <c r="K108" s="829">
        <f t="shared" si="11"/>
        <v>0</v>
      </c>
      <c r="L108" s="264"/>
    </row>
    <row r="109" spans="1:12" s="174" customFormat="1" ht="22.5" customHeight="1" thickBot="1">
      <c r="A109" s="217">
        <v>106</v>
      </c>
      <c r="B109" s="265"/>
      <c r="C109" s="266"/>
      <c r="D109" s="270"/>
      <c r="E109" s="268"/>
      <c r="F109" s="443"/>
      <c r="G109" s="269"/>
      <c r="H109" s="828">
        <f t="shared" si="9"/>
        <v>0</v>
      </c>
      <c r="I109" s="269"/>
      <c r="J109" s="827">
        <f t="shared" si="10"/>
        <v>0</v>
      </c>
      <c r="K109" s="829">
        <f t="shared" si="11"/>
        <v>0</v>
      </c>
      <c r="L109" s="264"/>
    </row>
    <row r="110" spans="1:12" s="174" customFormat="1" ht="22.5" customHeight="1" thickBot="1">
      <c r="A110" s="217">
        <v>107</v>
      </c>
      <c r="B110" s="265"/>
      <c r="C110" s="266"/>
      <c r="D110" s="270"/>
      <c r="E110" s="268"/>
      <c r="F110" s="443"/>
      <c r="G110" s="269"/>
      <c r="H110" s="828">
        <f t="shared" si="9"/>
        <v>0</v>
      </c>
      <c r="I110" s="269"/>
      <c r="J110" s="827">
        <f t="shared" si="10"/>
        <v>0</v>
      </c>
      <c r="K110" s="829">
        <f t="shared" si="11"/>
        <v>0</v>
      </c>
      <c r="L110" s="264"/>
    </row>
    <row r="111" spans="1:12" s="174" customFormat="1" ht="22.5" customHeight="1" thickBot="1">
      <c r="A111" s="217">
        <v>108</v>
      </c>
      <c r="B111" s="265"/>
      <c r="C111" s="266"/>
      <c r="D111" s="270"/>
      <c r="E111" s="268"/>
      <c r="F111" s="443"/>
      <c r="G111" s="269"/>
      <c r="H111" s="828">
        <f t="shared" si="9"/>
        <v>0</v>
      </c>
      <c r="I111" s="269"/>
      <c r="J111" s="827">
        <f t="shared" si="10"/>
        <v>0</v>
      </c>
      <c r="K111" s="829">
        <f t="shared" si="11"/>
        <v>0</v>
      </c>
      <c r="L111" s="264"/>
    </row>
    <row r="112" spans="1:12" s="174" customFormat="1" ht="22.5" customHeight="1" thickBot="1">
      <c r="A112" s="217">
        <v>109</v>
      </c>
      <c r="B112" s="265"/>
      <c r="C112" s="266"/>
      <c r="D112" s="270"/>
      <c r="E112" s="268"/>
      <c r="F112" s="443"/>
      <c r="G112" s="269"/>
      <c r="H112" s="828">
        <f t="shared" si="9"/>
        <v>0</v>
      </c>
      <c r="I112" s="269"/>
      <c r="J112" s="827">
        <f t="shared" si="10"/>
        <v>0</v>
      </c>
      <c r="K112" s="829">
        <f t="shared" si="11"/>
        <v>0</v>
      </c>
      <c r="L112" s="264"/>
    </row>
    <row r="113" spans="1:12" s="174" customFormat="1" ht="22.5" customHeight="1" thickBot="1">
      <c r="A113" s="217">
        <v>110</v>
      </c>
      <c r="B113" s="265"/>
      <c r="C113" s="266"/>
      <c r="D113" s="270"/>
      <c r="E113" s="268"/>
      <c r="F113" s="443"/>
      <c r="G113" s="269"/>
      <c r="H113" s="828">
        <f t="shared" si="9"/>
        <v>0</v>
      </c>
      <c r="I113" s="269"/>
      <c r="J113" s="827">
        <f t="shared" si="10"/>
        <v>0</v>
      </c>
      <c r="K113" s="829">
        <f t="shared" si="11"/>
        <v>0</v>
      </c>
      <c r="L113" s="264"/>
    </row>
    <row r="114" spans="1:12" s="174" customFormat="1" ht="22.5" customHeight="1" thickBot="1">
      <c r="A114" s="217">
        <v>111</v>
      </c>
      <c r="B114" s="265"/>
      <c r="C114" s="266"/>
      <c r="D114" s="270"/>
      <c r="E114" s="268"/>
      <c r="F114" s="443"/>
      <c r="G114" s="269"/>
      <c r="H114" s="828">
        <f t="shared" si="9"/>
        <v>0</v>
      </c>
      <c r="I114" s="269"/>
      <c r="J114" s="827">
        <f t="shared" si="10"/>
        <v>0</v>
      </c>
      <c r="K114" s="829">
        <f t="shared" si="11"/>
        <v>0</v>
      </c>
      <c r="L114" s="264"/>
    </row>
    <row r="115" spans="1:12" s="174" customFormat="1" ht="22.5" customHeight="1" thickBot="1">
      <c r="A115" s="217">
        <v>112</v>
      </c>
      <c r="B115" s="265"/>
      <c r="C115" s="266"/>
      <c r="D115" s="270"/>
      <c r="E115" s="268"/>
      <c r="F115" s="443"/>
      <c r="G115" s="269"/>
      <c r="H115" s="828">
        <f t="shared" si="9"/>
        <v>0</v>
      </c>
      <c r="I115" s="269"/>
      <c r="J115" s="827">
        <f t="shared" si="10"/>
        <v>0</v>
      </c>
      <c r="K115" s="829">
        <f t="shared" si="11"/>
        <v>0</v>
      </c>
      <c r="L115" s="264"/>
    </row>
    <row r="116" spans="1:12" s="174" customFormat="1" ht="22.5" customHeight="1" thickBot="1">
      <c r="A116" s="217">
        <v>113</v>
      </c>
      <c r="B116" s="265"/>
      <c r="C116" s="266"/>
      <c r="D116" s="270"/>
      <c r="E116" s="268"/>
      <c r="F116" s="443"/>
      <c r="G116" s="269"/>
      <c r="H116" s="828">
        <f t="shared" si="9"/>
        <v>0</v>
      </c>
      <c r="I116" s="269"/>
      <c r="J116" s="827">
        <f t="shared" si="10"/>
        <v>0</v>
      </c>
      <c r="K116" s="829">
        <f t="shared" si="11"/>
        <v>0</v>
      </c>
      <c r="L116" s="264"/>
    </row>
    <row r="117" spans="1:12" s="174" customFormat="1" ht="22.5" customHeight="1" thickBot="1">
      <c r="A117" s="217">
        <v>114</v>
      </c>
      <c r="B117" s="265"/>
      <c r="C117" s="266"/>
      <c r="D117" s="270"/>
      <c r="E117" s="268"/>
      <c r="F117" s="443"/>
      <c r="G117" s="269"/>
      <c r="H117" s="828">
        <f t="shared" si="9"/>
        <v>0</v>
      </c>
      <c r="I117" s="269"/>
      <c r="J117" s="827">
        <f t="shared" si="10"/>
        <v>0</v>
      </c>
      <c r="K117" s="829">
        <f t="shared" si="11"/>
        <v>0</v>
      </c>
      <c r="L117" s="264"/>
    </row>
    <row r="118" spans="1:12" s="174" customFormat="1" ht="22.5" customHeight="1" thickBot="1">
      <c r="A118" s="217">
        <v>115</v>
      </c>
      <c r="B118" s="265"/>
      <c r="C118" s="266"/>
      <c r="D118" s="270"/>
      <c r="E118" s="268"/>
      <c r="F118" s="443"/>
      <c r="G118" s="269"/>
      <c r="H118" s="828">
        <f t="shared" si="9"/>
        <v>0</v>
      </c>
      <c r="I118" s="269"/>
      <c r="J118" s="827">
        <f t="shared" si="10"/>
        <v>0</v>
      </c>
      <c r="K118" s="829">
        <f t="shared" si="11"/>
        <v>0</v>
      </c>
      <c r="L118" s="264"/>
    </row>
    <row r="119" spans="1:12" s="174" customFormat="1" ht="22.5" customHeight="1" thickBot="1">
      <c r="A119" s="217">
        <v>116</v>
      </c>
      <c r="B119" s="265"/>
      <c r="C119" s="266"/>
      <c r="D119" s="270"/>
      <c r="E119" s="268"/>
      <c r="F119" s="443"/>
      <c r="G119" s="269"/>
      <c r="H119" s="828">
        <f t="shared" si="9"/>
        <v>0</v>
      </c>
      <c r="I119" s="269"/>
      <c r="J119" s="827">
        <f t="shared" si="10"/>
        <v>0</v>
      </c>
      <c r="K119" s="829">
        <f t="shared" si="11"/>
        <v>0</v>
      </c>
      <c r="L119" s="264"/>
    </row>
    <row r="120" spans="1:12" s="174" customFormat="1" ht="22.5" customHeight="1" thickBot="1">
      <c r="A120" s="217">
        <v>117</v>
      </c>
      <c r="B120" s="265"/>
      <c r="C120" s="266"/>
      <c r="D120" s="270"/>
      <c r="E120" s="268"/>
      <c r="F120" s="443"/>
      <c r="G120" s="269"/>
      <c r="H120" s="828">
        <f t="shared" si="9"/>
        <v>0</v>
      </c>
      <c r="I120" s="269"/>
      <c r="J120" s="827">
        <f t="shared" si="10"/>
        <v>0</v>
      </c>
      <c r="K120" s="829">
        <f t="shared" si="11"/>
        <v>0</v>
      </c>
      <c r="L120" s="264"/>
    </row>
    <row r="121" spans="1:12" s="174" customFormat="1" ht="22.5" customHeight="1" thickBot="1">
      <c r="A121" s="217">
        <v>118</v>
      </c>
      <c r="B121" s="265"/>
      <c r="C121" s="266"/>
      <c r="D121" s="270"/>
      <c r="E121" s="268"/>
      <c r="F121" s="443"/>
      <c r="G121" s="269"/>
      <c r="H121" s="828">
        <f t="shared" si="9"/>
        <v>0</v>
      </c>
      <c r="I121" s="269"/>
      <c r="J121" s="827">
        <f t="shared" si="10"/>
        <v>0</v>
      </c>
      <c r="K121" s="829">
        <f t="shared" si="11"/>
        <v>0</v>
      </c>
      <c r="L121" s="264"/>
    </row>
    <row r="122" spans="1:12" s="174" customFormat="1" ht="22.5" customHeight="1" thickBot="1">
      <c r="A122" s="217">
        <v>119</v>
      </c>
      <c r="B122" s="265"/>
      <c r="C122" s="266"/>
      <c r="D122" s="270"/>
      <c r="E122" s="268"/>
      <c r="F122" s="443"/>
      <c r="G122" s="269"/>
      <c r="H122" s="828">
        <f t="shared" si="9"/>
        <v>0</v>
      </c>
      <c r="I122" s="269"/>
      <c r="J122" s="827">
        <f t="shared" si="10"/>
        <v>0</v>
      </c>
      <c r="K122" s="829">
        <f t="shared" si="11"/>
        <v>0</v>
      </c>
      <c r="L122" s="264"/>
    </row>
    <row r="123" spans="1:12" s="174" customFormat="1" ht="22.5" customHeight="1" thickBot="1">
      <c r="A123" s="217">
        <v>120</v>
      </c>
      <c r="B123" s="265"/>
      <c r="C123" s="266"/>
      <c r="D123" s="270"/>
      <c r="E123" s="268"/>
      <c r="F123" s="443"/>
      <c r="G123" s="269"/>
      <c r="H123" s="828">
        <f t="shared" si="9"/>
        <v>0</v>
      </c>
      <c r="I123" s="269"/>
      <c r="J123" s="827">
        <f t="shared" si="10"/>
        <v>0</v>
      </c>
      <c r="K123" s="829">
        <f t="shared" si="11"/>
        <v>0</v>
      </c>
      <c r="L123" s="264"/>
    </row>
    <row r="124" spans="1:12" s="174" customFormat="1" ht="24" customHeight="1" thickBot="1">
      <c r="A124" s="217">
        <v>121</v>
      </c>
      <c r="B124" s="265"/>
      <c r="C124" s="266"/>
      <c r="D124" s="270"/>
      <c r="E124" s="268"/>
      <c r="F124" s="443"/>
      <c r="G124" s="269"/>
      <c r="H124" s="828">
        <f t="shared" si="9"/>
        <v>0</v>
      </c>
      <c r="I124" s="269"/>
      <c r="J124" s="827">
        <f t="shared" si="10"/>
        <v>0</v>
      </c>
      <c r="K124" s="829">
        <f t="shared" si="11"/>
        <v>0</v>
      </c>
      <c r="L124" s="264"/>
    </row>
    <row r="125" spans="1:12" s="174" customFormat="1" ht="24" customHeight="1" thickBot="1">
      <c r="A125" s="217">
        <v>122</v>
      </c>
      <c r="B125" s="265"/>
      <c r="C125" s="266"/>
      <c r="D125" s="270"/>
      <c r="E125" s="268"/>
      <c r="F125" s="443"/>
      <c r="G125" s="269"/>
      <c r="H125" s="828">
        <f t="shared" si="9"/>
        <v>0</v>
      </c>
      <c r="I125" s="269"/>
      <c r="J125" s="827">
        <f t="shared" si="10"/>
        <v>0</v>
      </c>
      <c r="K125" s="829">
        <f t="shared" si="11"/>
        <v>0</v>
      </c>
      <c r="L125" s="264"/>
    </row>
    <row r="126" spans="1:12" s="174" customFormat="1" ht="22.5" customHeight="1" thickBot="1">
      <c r="A126" s="217">
        <v>123</v>
      </c>
      <c r="B126" s="265"/>
      <c r="C126" s="265"/>
      <c r="D126" s="270"/>
      <c r="E126" s="268"/>
      <c r="F126" s="443"/>
      <c r="G126" s="269"/>
      <c r="H126" s="828">
        <f t="shared" si="9"/>
        <v>0</v>
      </c>
      <c r="I126" s="269"/>
      <c r="J126" s="827">
        <f t="shared" si="10"/>
        <v>0</v>
      </c>
      <c r="K126" s="829">
        <f t="shared" si="11"/>
        <v>0</v>
      </c>
      <c r="L126" s="264"/>
    </row>
    <row r="127" spans="1:12" s="174" customFormat="1" ht="22.5" customHeight="1" thickBot="1">
      <c r="A127" s="217">
        <v>124</v>
      </c>
      <c r="B127" s="265"/>
      <c r="C127" s="266"/>
      <c r="D127" s="270"/>
      <c r="E127" s="268"/>
      <c r="F127" s="443"/>
      <c r="G127" s="269"/>
      <c r="H127" s="828">
        <f t="shared" si="9"/>
        <v>0</v>
      </c>
      <c r="I127" s="269"/>
      <c r="J127" s="827">
        <f t="shared" si="10"/>
        <v>0</v>
      </c>
      <c r="K127" s="829">
        <f t="shared" si="11"/>
        <v>0</v>
      </c>
      <c r="L127" s="264"/>
    </row>
    <row r="128" spans="1:12" s="174" customFormat="1" ht="24" customHeight="1" thickBot="1">
      <c r="A128" s="217">
        <v>125</v>
      </c>
      <c r="B128" s="265"/>
      <c r="C128" s="266"/>
      <c r="D128" s="270"/>
      <c r="E128" s="268"/>
      <c r="F128" s="443"/>
      <c r="G128" s="269"/>
      <c r="H128" s="828">
        <f t="shared" si="9"/>
        <v>0</v>
      </c>
      <c r="I128" s="269"/>
      <c r="J128" s="827">
        <f t="shared" si="10"/>
        <v>0</v>
      </c>
      <c r="K128" s="829">
        <f t="shared" si="11"/>
        <v>0</v>
      </c>
      <c r="L128" s="264"/>
    </row>
    <row r="129" spans="1:12" s="174" customFormat="1" ht="24" customHeight="1" thickBot="1">
      <c r="A129" s="217">
        <v>126</v>
      </c>
      <c r="B129" s="265"/>
      <c r="C129" s="266"/>
      <c r="D129" s="270"/>
      <c r="E129" s="268"/>
      <c r="F129" s="443"/>
      <c r="G129" s="269"/>
      <c r="H129" s="828">
        <f t="shared" si="9"/>
        <v>0</v>
      </c>
      <c r="I129" s="269"/>
      <c r="J129" s="827">
        <f t="shared" si="10"/>
        <v>0</v>
      </c>
      <c r="K129" s="829">
        <f t="shared" si="11"/>
        <v>0</v>
      </c>
      <c r="L129" s="264"/>
    </row>
    <row r="130" spans="1:12" s="174" customFormat="1" ht="24" customHeight="1" thickBot="1">
      <c r="A130" s="217">
        <v>127</v>
      </c>
      <c r="B130" s="265"/>
      <c r="C130" s="266"/>
      <c r="D130" s="270"/>
      <c r="E130" s="268"/>
      <c r="F130" s="443"/>
      <c r="G130" s="269"/>
      <c r="H130" s="828">
        <f t="shared" si="9"/>
        <v>0</v>
      </c>
      <c r="I130" s="269"/>
      <c r="J130" s="827">
        <f t="shared" si="10"/>
        <v>0</v>
      </c>
      <c r="K130" s="829">
        <f t="shared" si="11"/>
        <v>0</v>
      </c>
      <c r="L130" s="264"/>
    </row>
    <row r="131" spans="1:12" s="174" customFormat="1" ht="24" customHeight="1" thickBot="1">
      <c r="A131" s="217">
        <v>128</v>
      </c>
      <c r="B131" s="265"/>
      <c r="C131" s="266"/>
      <c r="D131" s="270"/>
      <c r="E131" s="268"/>
      <c r="F131" s="443"/>
      <c r="G131" s="269"/>
      <c r="H131" s="828">
        <f t="shared" si="9"/>
        <v>0</v>
      </c>
      <c r="I131" s="269"/>
      <c r="J131" s="827">
        <f t="shared" si="10"/>
        <v>0</v>
      </c>
      <c r="K131" s="829">
        <f t="shared" si="11"/>
        <v>0</v>
      </c>
      <c r="L131" s="264"/>
    </row>
    <row r="132" spans="1:14" s="174" customFormat="1" ht="24" customHeight="1" thickBot="1">
      <c r="A132" s="217">
        <v>129</v>
      </c>
      <c r="B132" s="265"/>
      <c r="C132" s="266"/>
      <c r="D132" s="270"/>
      <c r="E132" s="268"/>
      <c r="F132" s="443"/>
      <c r="G132" s="269"/>
      <c r="H132" s="828">
        <f aca="true" t="shared" si="12" ref="H132:H154">ROUND(G132*0.75,2)</f>
        <v>0</v>
      </c>
      <c r="I132" s="269"/>
      <c r="J132" s="827">
        <f aca="true" t="shared" si="13" ref="J132:J154">IF(I132&gt;0,MIN(H132,I132),0)</f>
        <v>0</v>
      </c>
      <c r="K132" s="829">
        <f aca="true" t="shared" si="14" ref="K132:K154">IF(D132="ΝΑΙ",0,J132)</f>
        <v>0</v>
      </c>
      <c r="L132" s="264"/>
      <c r="N132" s="174" t="s">
        <v>509</v>
      </c>
    </row>
    <row r="133" spans="1:12" s="174" customFormat="1" ht="24" customHeight="1" thickBot="1">
      <c r="A133" s="217">
        <v>130</v>
      </c>
      <c r="B133" s="265"/>
      <c r="C133" s="266"/>
      <c r="D133" s="270"/>
      <c r="E133" s="268"/>
      <c r="F133" s="443"/>
      <c r="G133" s="269"/>
      <c r="H133" s="828">
        <f t="shared" si="12"/>
        <v>0</v>
      </c>
      <c r="I133" s="269"/>
      <c r="J133" s="827">
        <f t="shared" si="13"/>
        <v>0</v>
      </c>
      <c r="K133" s="829">
        <f t="shared" si="14"/>
        <v>0</v>
      </c>
      <c r="L133" s="264"/>
    </row>
    <row r="134" spans="1:12" s="174" customFormat="1" ht="24" customHeight="1" thickBot="1">
      <c r="A134" s="217">
        <v>131</v>
      </c>
      <c r="B134" s="265"/>
      <c r="C134" s="266"/>
      <c r="D134" s="270"/>
      <c r="E134" s="268"/>
      <c r="F134" s="443"/>
      <c r="G134" s="269"/>
      <c r="H134" s="828">
        <f t="shared" si="12"/>
        <v>0</v>
      </c>
      <c r="I134" s="269"/>
      <c r="J134" s="827">
        <f t="shared" si="13"/>
        <v>0</v>
      </c>
      <c r="K134" s="829">
        <f t="shared" si="14"/>
        <v>0</v>
      </c>
      <c r="L134" s="264"/>
    </row>
    <row r="135" spans="1:12" s="174" customFormat="1" ht="22.5" customHeight="1" thickBot="1">
      <c r="A135" s="217">
        <v>132</v>
      </c>
      <c r="B135" s="265"/>
      <c r="C135" s="266"/>
      <c r="D135" s="270"/>
      <c r="E135" s="268"/>
      <c r="F135" s="443"/>
      <c r="G135" s="269"/>
      <c r="H135" s="828">
        <f t="shared" si="12"/>
        <v>0</v>
      </c>
      <c r="I135" s="269"/>
      <c r="J135" s="827">
        <f t="shared" si="13"/>
        <v>0</v>
      </c>
      <c r="K135" s="829">
        <f t="shared" si="14"/>
        <v>0</v>
      </c>
      <c r="L135" s="264"/>
    </row>
    <row r="136" spans="1:12" s="174" customFormat="1" ht="22.5" customHeight="1" thickBot="1">
      <c r="A136" s="217">
        <v>133</v>
      </c>
      <c r="B136" s="265"/>
      <c r="C136" s="266"/>
      <c r="D136" s="270"/>
      <c r="E136" s="268"/>
      <c r="F136" s="443"/>
      <c r="G136" s="269"/>
      <c r="H136" s="828">
        <f t="shared" si="12"/>
        <v>0</v>
      </c>
      <c r="I136" s="269"/>
      <c r="J136" s="827">
        <f t="shared" si="13"/>
        <v>0</v>
      </c>
      <c r="K136" s="829">
        <f t="shared" si="14"/>
        <v>0</v>
      </c>
      <c r="L136" s="264"/>
    </row>
    <row r="137" spans="1:12" s="174" customFormat="1" ht="22.5" customHeight="1" thickBot="1">
      <c r="A137" s="217">
        <v>134</v>
      </c>
      <c r="B137" s="265"/>
      <c r="C137" s="266"/>
      <c r="D137" s="270"/>
      <c r="E137" s="268"/>
      <c r="F137" s="443"/>
      <c r="G137" s="269"/>
      <c r="H137" s="828">
        <f t="shared" si="12"/>
        <v>0</v>
      </c>
      <c r="I137" s="269"/>
      <c r="J137" s="827">
        <f t="shared" si="13"/>
        <v>0</v>
      </c>
      <c r="K137" s="829">
        <f t="shared" si="14"/>
        <v>0</v>
      </c>
      <c r="L137" s="264"/>
    </row>
    <row r="138" spans="1:12" s="174" customFormat="1" ht="24" customHeight="1" thickBot="1">
      <c r="A138" s="217">
        <v>135</v>
      </c>
      <c r="B138" s="265"/>
      <c r="C138" s="266"/>
      <c r="D138" s="270"/>
      <c r="E138" s="268"/>
      <c r="F138" s="443"/>
      <c r="G138" s="269"/>
      <c r="H138" s="828">
        <f t="shared" si="12"/>
        <v>0</v>
      </c>
      <c r="I138" s="269"/>
      <c r="J138" s="827">
        <f t="shared" si="13"/>
        <v>0</v>
      </c>
      <c r="K138" s="829">
        <f t="shared" si="14"/>
        <v>0</v>
      </c>
      <c r="L138" s="264"/>
    </row>
    <row r="139" spans="1:12" s="174" customFormat="1" ht="24" customHeight="1" thickBot="1">
      <c r="A139" s="217">
        <v>136</v>
      </c>
      <c r="B139" s="265"/>
      <c r="C139" s="266"/>
      <c r="D139" s="270"/>
      <c r="E139" s="268"/>
      <c r="F139" s="443"/>
      <c r="G139" s="269"/>
      <c r="H139" s="828">
        <f t="shared" si="12"/>
        <v>0</v>
      </c>
      <c r="I139" s="269"/>
      <c r="J139" s="827">
        <f t="shared" si="13"/>
        <v>0</v>
      </c>
      <c r="K139" s="829">
        <f t="shared" si="14"/>
        <v>0</v>
      </c>
      <c r="L139" s="264"/>
    </row>
    <row r="140" spans="1:12" s="174" customFormat="1" ht="24" customHeight="1" thickBot="1">
      <c r="A140" s="217">
        <v>137</v>
      </c>
      <c r="B140" s="265"/>
      <c r="C140" s="266"/>
      <c r="D140" s="270"/>
      <c r="E140" s="268"/>
      <c r="F140" s="443"/>
      <c r="G140" s="269"/>
      <c r="H140" s="828">
        <f t="shared" si="12"/>
        <v>0</v>
      </c>
      <c r="I140" s="269"/>
      <c r="J140" s="827">
        <f t="shared" si="13"/>
        <v>0</v>
      </c>
      <c r="K140" s="829">
        <f t="shared" si="14"/>
        <v>0</v>
      </c>
      <c r="L140" s="264"/>
    </row>
    <row r="141" spans="1:12" s="174" customFormat="1" ht="22.5" customHeight="1" thickBot="1">
      <c r="A141" s="217">
        <v>138</v>
      </c>
      <c r="B141" s="265"/>
      <c r="C141" s="266"/>
      <c r="D141" s="270"/>
      <c r="E141" s="268"/>
      <c r="F141" s="443"/>
      <c r="G141" s="269"/>
      <c r="H141" s="828">
        <f t="shared" si="12"/>
        <v>0</v>
      </c>
      <c r="I141" s="269"/>
      <c r="J141" s="827">
        <f t="shared" si="13"/>
        <v>0</v>
      </c>
      <c r="K141" s="829">
        <f t="shared" si="14"/>
        <v>0</v>
      </c>
      <c r="L141" s="264"/>
    </row>
    <row r="142" spans="1:12" s="174" customFormat="1" ht="22.5" customHeight="1" thickBot="1">
      <c r="A142" s="217">
        <v>139</v>
      </c>
      <c r="B142" s="265"/>
      <c r="C142" s="266"/>
      <c r="D142" s="270"/>
      <c r="E142" s="268"/>
      <c r="F142" s="443"/>
      <c r="G142" s="269"/>
      <c r="H142" s="828">
        <f t="shared" si="12"/>
        <v>0</v>
      </c>
      <c r="I142" s="269"/>
      <c r="J142" s="827">
        <f t="shared" si="13"/>
        <v>0</v>
      </c>
      <c r="K142" s="829">
        <f t="shared" si="14"/>
        <v>0</v>
      </c>
      <c r="L142" s="264"/>
    </row>
    <row r="143" spans="1:12" s="174" customFormat="1" ht="22.5" customHeight="1" thickBot="1">
      <c r="A143" s="217">
        <v>140</v>
      </c>
      <c r="B143" s="265"/>
      <c r="C143" s="266"/>
      <c r="D143" s="270"/>
      <c r="E143" s="268"/>
      <c r="F143" s="443"/>
      <c r="G143" s="269"/>
      <c r="H143" s="828">
        <f t="shared" si="12"/>
        <v>0</v>
      </c>
      <c r="I143" s="269"/>
      <c r="J143" s="827">
        <f t="shared" si="13"/>
        <v>0</v>
      </c>
      <c r="K143" s="829">
        <f t="shared" si="14"/>
        <v>0</v>
      </c>
      <c r="L143" s="264"/>
    </row>
    <row r="144" spans="1:12" s="174" customFormat="1" ht="22.5" customHeight="1" thickBot="1">
      <c r="A144" s="217">
        <v>141</v>
      </c>
      <c r="B144" s="265"/>
      <c r="C144" s="266"/>
      <c r="D144" s="270"/>
      <c r="E144" s="268"/>
      <c r="F144" s="443"/>
      <c r="G144" s="269"/>
      <c r="H144" s="828">
        <f t="shared" si="12"/>
        <v>0</v>
      </c>
      <c r="I144" s="269"/>
      <c r="J144" s="827">
        <f t="shared" si="13"/>
        <v>0</v>
      </c>
      <c r="K144" s="829">
        <f t="shared" si="14"/>
        <v>0</v>
      </c>
      <c r="L144" s="264"/>
    </row>
    <row r="145" spans="1:12" s="174" customFormat="1" ht="22.5" customHeight="1" thickBot="1">
      <c r="A145" s="217">
        <v>142</v>
      </c>
      <c r="B145" s="265"/>
      <c r="C145" s="266"/>
      <c r="D145" s="270"/>
      <c r="E145" s="268"/>
      <c r="F145" s="443"/>
      <c r="G145" s="269"/>
      <c r="H145" s="828">
        <f t="shared" si="12"/>
        <v>0</v>
      </c>
      <c r="I145" s="269"/>
      <c r="J145" s="827">
        <f t="shared" si="13"/>
        <v>0</v>
      </c>
      <c r="K145" s="829">
        <f t="shared" si="14"/>
        <v>0</v>
      </c>
      <c r="L145" s="264"/>
    </row>
    <row r="146" spans="1:12" s="174" customFormat="1" ht="22.5" customHeight="1" thickBot="1">
      <c r="A146" s="217">
        <v>143</v>
      </c>
      <c r="B146" s="265"/>
      <c r="C146" s="266"/>
      <c r="D146" s="270"/>
      <c r="E146" s="268"/>
      <c r="F146" s="443"/>
      <c r="G146" s="269"/>
      <c r="H146" s="828">
        <f t="shared" si="12"/>
        <v>0</v>
      </c>
      <c r="I146" s="269"/>
      <c r="J146" s="827">
        <f t="shared" si="13"/>
        <v>0</v>
      </c>
      <c r="K146" s="829">
        <f t="shared" si="14"/>
        <v>0</v>
      </c>
      <c r="L146" s="264"/>
    </row>
    <row r="147" spans="1:12" s="174" customFormat="1" ht="22.5" customHeight="1" thickBot="1">
      <c r="A147" s="217">
        <v>144</v>
      </c>
      <c r="B147" s="265"/>
      <c r="C147" s="266"/>
      <c r="D147" s="270"/>
      <c r="E147" s="268"/>
      <c r="F147" s="443"/>
      <c r="G147" s="269"/>
      <c r="H147" s="828">
        <f t="shared" si="12"/>
        <v>0</v>
      </c>
      <c r="I147" s="269"/>
      <c r="J147" s="827">
        <f t="shared" si="13"/>
        <v>0</v>
      </c>
      <c r="K147" s="829">
        <f t="shared" si="14"/>
        <v>0</v>
      </c>
      <c r="L147" s="264"/>
    </row>
    <row r="148" spans="1:12" s="174" customFormat="1" ht="22.5" customHeight="1" thickBot="1">
      <c r="A148" s="217">
        <v>145</v>
      </c>
      <c r="B148" s="265"/>
      <c r="C148" s="266"/>
      <c r="D148" s="270"/>
      <c r="E148" s="268"/>
      <c r="F148" s="443"/>
      <c r="G148" s="269"/>
      <c r="H148" s="828">
        <f t="shared" si="12"/>
        <v>0</v>
      </c>
      <c r="I148" s="269"/>
      <c r="J148" s="827">
        <f t="shared" si="13"/>
        <v>0</v>
      </c>
      <c r="K148" s="829">
        <f t="shared" si="14"/>
        <v>0</v>
      </c>
      <c r="L148" s="264"/>
    </row>
    <row r="149" spans="1:12" s="174" customFormat="1" ht="22.5" customHeight="1" thickBot="1">
      <c r="A149" s="217">
        <v>146</v>
      </c>
      <c r="B149" s="265"/>
      <c r="C149" s="266"/>
      <c r="D149" s="270"/>
      <c r="E149" s="268"/>
      <c r="F149" s="443"/>
      <c r="G149" s="269"/>
      <c r="H149" s="828">
        <f t="shared" si="12"/>
        <v>0</v>
      </c>
      <c r="I149" s="269"/>
      <c r="J149" s="827">
        <f t="shared" si="13"/>
        <v>0</v>
      </c>
      <c r="K149" s="829">
        <f t="shared" si="14"/>
        <v>0</v>
      </c>
      <c r="L149" s="264"/>
    </row>
    <row r="150" spans="1:12" s="174" customFormat="1" ht="22.5" customHeight="1" thickBot="1">
      <c r="A150" s="217">
        <v>147</v>
      </c>
      <c r="B150" s="265"/>
      <c r="C150" s="266"/>
      <c r="D150" s="270"/>
      <c r="E150" s="268"/>
      <c r="F150" s="443"/>
      <c r="G150" s="269"/>
      <c r="H150" s="828">
        <f t="shared" si="12"/>
        <v>0</v>
      </c>
      <c r="I150" s="269"/>
      <c r="J150" s="827">
        <f t="shared" si="13"/>
        <v>0</v>
      </c>
      <c r="K150" s="829">
        <f t="shared" si="14"/>
        <v>0</v>
      </c>
      <c r="L150" s="264"/>
    </row>
    <row r="151" spans="1:12" s="174" customFormat="1" ht="22.5" customHeight="1" thickBot="1">
      <c r="A151" s="217">
        <v>148</v>
      </c>
      <c r="B151" s="265"/>
      <c r="C151" s="266"/>
      <c r="D151" s="270"/>
      <c r="E151" s="268"/>
      <c r="F151" s="443"/>
      <c r="G151" s="269"/>
      <c r="H151" s="828">
        <f t="shared" si="12"/>
        <v>0</v>
      </c>
      <c r="I151" s="269"/>
      <c r="J151" s="827">
        <f t="shared" si="13"/>
        <v>0</v>
      </c>
      <c r="K151" s="829">
        <f t="shared" si="14"/>
        <v>0</v>
      </c>
      <c r="L151" s="264"/>
    </row>
    <row r="152" spans="1:12" s="174" customFormat="1" ht="22.5" customHeight="1" thickBot="1">
      <c r="A152" s="217">
        <v>149</v>
      </c>
      <c r="B152" s="265"/>
      <c r="C152" s="266"/>
      <c r="D152" s="270"/>
      <c r="E152" s="268"/>
      <c r="F152" s="443"/>
      <c r="G152" s="269"/>
      <c r="H152" s="828">
        <f t="shared" si="12"/>
        <v>0</v>
      </c>
      <c r="I152" s="269"/>
      <c r="J152" s="827">
        <f t="shared" si="13"/>
        <v>0</v>
      </c>
      <c r="K152" s="829">
        <f t="shared" si="14"/>
        <v>0</v>
      </c>
      <c r="L152" s="264"/>
    </row>
    <row r="153" spans="1:12" s="174" customFormat="1" ht="22.5" customHeight="1" thickBot="1">
      <c r="A153" s="217">
        <v>150</v>
      </c>
      <c r="B153" s="265"/>
      <c r="C153" s="266"/>
      <c r="D153" s="270"/>
      <c r="E153" s="268"/>
      <c r="F153" s="443"/>
      <c r="G153" s="269"/>
      <c r="H153" s="828">
        <f t="shared" si="12"/>
        <v>0</v>
      </c>
      <c r="I153" s="269"/>
      <c r="J153" s="827">
        <f t="shared" si="13"/>
        <v>0</v>
      </c>
      <c r="K153" s="829">
        <f t="shared" si="14"/>
        <v>0</v>
      </c>
      <c r="L153" s="264"/>
    </row>
    <row r="154" spans="1:12" s="174" customFormat="1" ht="22.5" customHeight="1" thickBot="1">
      <c r="A154" s="217">
        <v>151</v>
      </c>
      <c r="B154" s="265"/>
      <c r="C154" s="266"/>
      <c r="D154" s="270"/>
      <c r="E154" s="268"/>
      <c r="F154" s="443"/>
      <c r="G154" s="269"/>
      <c r="H154" s="828">
        <f t="shared" si="12"/>
        <v>0</v>
      </c>
      <c r="I154" s="269"/>
      <c r="J154" s="827">
        <f t="shared" si="13"/>
        <v>0</v>
      </c>
      <c r="K154" s="829">
        <f t="shared" si="14"/>
        <v>0</v>
      </c>
      <c r="L154" s="264"/>
    </row>
    <row r="155" spans="1:12" s="174" customFormat="1" ht="24" customHeight="1">
      <c r="A155" s="514"/>
      <c r="B155" s="508"/>
      <c r="C155" s="508"/>
      <c r="D155" s="508"/>
      <c r="E155" s="508"/>
      <c r="L155" s="264"/>
    </row>
    <row r="156" spans="1:12" s="174" customFormat="1" ht="45" customHeight="1" thickBot="1">
      <c r="A156" s="514"/>
      <c r="B156" s="508"/>
      <c r="C156" s="508"/>
      <c r="D156" s="508"/>
      <c r="E156" s="508"/>
      <c r="F156" s="1233" t="s">
        <v>508</v>
      </c>
      <c r="G156" s="1233"/>
      <c r="H156" s="508"/>
      <c r="I156" s="785" t="s">
        <v>507</v>
      </c>
      <c r="J156" s="786"/>
      <c r="K156" s="508"/>
      <c r="L156" s="264"/>
    </row>
    <row r="157" spans="1:12" s="174" customFormat="1" ht="31.5" customHeight="1" thickBot="1" thickTop="1">
      <c r="A157" s="514"/>
      <c r="B157" s="532" t="s">
        <v>640</v>
      </c>
      <c r="C157" s="508"/>
      <c r="D157" s="508"/>
      <c r="E157" s="532"/>
      <c r="F157" s="240" t="s">
        <v>431</v>
      </c>
      <c r="G157" s="830">
        <f>SUM(J4:J154)</f>
        <v>0</v>
      </c>
      <c r="H157" s="514"/>
      <c r="I157" s="487" t="s">
        <v>430</v>
      </c>
      <c r="J157" s="831">
        <f>SUM(K4:K154)</f>
        <v>0</v>
      </c>
      <c r="K157" s="508"/>
      <c r="L157" s="264"/>
    </row>
    <row r="158" spans="1:12" s="174" customFormat="1" ht="31.5" customHeight="1" thickBot="1" thickTop="1">
      <c r="A158" s="514"/>
      <c r="B158" s="532" t="s">
        <v>638</v>
      </c>
      <c r="C158" s="508"/>
      <c r="D158" s="508"/>
      <c r="E158" s="532"/>
      <c r="F158" s="240" t="s">
        <v>222</v>
      </c>
      <c r="G158" s="830">
        <f>SUM(G4:G154)</f>
        <v>0</v>
      </c>
      <c r="H158" s="514"/>
      <c r="I158" s="137"/>
      <c r="J158" s="787"/>
      <c r="K158" s="508"/>
      <c r="L158" s="264"/>
    </row>
    <row r="159" spans="1:12" s="508" customFormat="1" ht="25.5" customHeight="1" thickTop="1">
      <c r="A159" s="868" t="s">
        <v>265</v>
      </c>
      <c r="B159" s="788"/>
      <c r="C159" s="788"/>
      <c r="D159" s="788"/>
      <c r="E159" s="788"/>
      <c r="F159" s="788"/>
      <c r="G159" s="788"/>
      <c r="H159" s="788"/>
      <c r="I159" s="788"/>
      <c r="J159" s="788"/>
      <c r="K159" s="788"/>
      <c r="L159" s="869"/>
    </row>
    <row r="160" spans="1:12" s="534" customFormat="1" ht="18.75" customHeight="1">
      <c r="A160" s="868" t="s">
        <v>246</v>
      </c>
      <c r="B160" s="788"/>
      <c r="C160" s="788"/>
      <c r="D160" s="788"/>
      <c r="E160" s="788"/>
      <c r="F160" s="788"/>
      <c r="G160" s="788"/>
      <c r="H160" s="788"/>
      <c r="I160" s="788"/>
      <c r="J160" s="788"/>
      <c r="K160" s="788"/>
      <c r="L160" s="869"/>
    </row>
    <row r="161" spans="1:12" s="534" customFormat="1" ht="18.75" customHeight="1">
      <c r="A161" s="868" t="s">
        <v>187</v>
      </c>
      <c r="B161" s="788"/>
      <c r="C161" s="788"/>
      <c r="D161" s="788"/>
      <c r="E161" s="788"/>
      <c r="F161" s="788"/>
      <c r="G161" s="788"/>
      <c r="H161" s="788"/>
      <c r="I161" s="788"/>
      <c r="J161" s="788"/>
      <c r="K161" s="788"/>
      <c r="L161" s="869"/>
    </row>
    <row r="162" spans="1:12" s="534" customFormat="1" ht="18.75" customHeight="1">
      <c r="A162" s="873" t="s">
        <v>184</v>
      </c>
      <c r="B162" s="788"/>
      <c r="C162" s="788"/>
      <c r="D162" s="788"/>
      <c r="E162" s="788"/>
      <c r="F162" s="788"/>
      <c r="G162" s="788"/>
      <c r="H162" s="788"/>
      <c r="I162" s="788"/>
      <c r="J162" s="788"/>
      <c r="K162" s="788"/>
      <c r="L162" s="869"/>
    </row>
    <row r="163" spans="1:12" s="534" customFormat="1" ht="18.75" customHeight="1">
      <c r="A163" s="873"/>
      <c r="B163" s="788"/>
      <c r="C163" s="788"/>
      <c r="D163" s="788"/>
      <c r="E163" s="788"/>
      <c r="F163" s="788"/>
      <c r="G163" s="788"/>
      <c r="H163" s="788"/>
      <c r="I163" s="788"/>
      <c r="J163" s="788"/>
      <c r="K163" s="788"/>
      <c r="L163" s="869"/>
    </row>
    <row r="164" spans="1:12" s="508" customFormat="1" ht="20.25" customHeight="1" thickBot="1">
      <c r="A164" s="874" t="s">
        <v>551</v>
      </c>
      <c r="B164" s="789"/>
      <c r="C164" s="789"/>
      <c r="D164" s="789"/>
      <c r="E164" s="789"/>
      <c r="F164" s="789"/>
      <c r="G164" s="789"/>
      <c r="H164" s="789"/>
      <c r="I164" s="789"/>
      <c r="J164" s="789"/>
      <c r="K164" s="789"/>
      <c r="L164" s="875"/>
    </row>
    <row r="165" ht="2.25" customHeight="1" thickTop="1"/>
    <row r="166" spans="1:12" ht="3.75" customHeight="1" hidden="1" thickTop="1">
      <c r="A166" s="271"/>
      <c r="B166" s="271"/>
      <c r="C166" s="271"/>
      <c r="D166" s="271"/>
      <c r="E166" s="271"/>
      <c r="F166" s="271"/>
      <c r="G166" s="437"/>
      <c r="H166" s="534"/>
      <c r="I166" s="271"/>
      <c r="J166" s="534"/>
      <c r="K166" s="790"/>
      <c r="L166" s="271"/>
    </row>
    <row r="167" spans="1:12" ht="105.75" customHeight="1" hidden="1">
      <c r="A167" s="275"/>
      <c r="B167" s="276"/>
      <c r="C167" s="277"/>
      <c r="D167" s="277"/>
      <c r="E167" s="277"/>
      <c r="F167" s="277"/>
      <c r="G167" s="438"/>
      <c r="H167" s="791"/>
      <c r="I167" s="277"/>
      <c r="J167" s="791"/>
      <c r="K167" s="792"/>
      <c r="L167" s="278"/>
    </row>
    <row r="168" spans="1:12" ht="19.5" customHeight="1" hidden="1">
      <c r="A168" s="271"/>
      <c r="B168" s="271"/>
      <c r="C168" s="271"/>
      <c r="D168" s="271"/>
      <c r="E168" s="271"/>
      <c r="F168" s="271"/>
      <c r="G168" s="437"/>
      <c r="H168" s="534"/>
      <c r="I168" s="271"/>
      <c r="J168" s="534"/>
      <c r="K168" s="534"/>
      <c r="L168" s="271"/>
    </row>
    <row r="169" ht="19.5" customHeight="1" hidden="1"/>
  </sheetData>
  <sheetProtection insertRows="0" deleteRows="0"/>
  <mergeCells count="1">
    <mergeCell ref="F156:G156"/>
  </mergeCells>
  <conditionalFormatting sqref="H172:H173 J172:J173 J170 J168 H170 H168 H4:H154">
    <cfRule type="cellIs" priority="1" dxfId="1" operator="equal" stopIfTrue="1">
      <formula>0</formula>
    </cfRule>
  </conditionalFormatting>
  <conditionalFormatting sqref="K170 K172:K173 K168 K166 J4:K154">
    <cfRule type="cellIs" priority="2" dxfId="0" operator="equal" stopIfTrue="1">
      <formula>0</formula>
    </cfRule>
  </conditionalFormatting>
  <dataValidations count="1">
    <dataValidation type="list" allowBlank="1" showInputMessage="1" showErrorMessage="1" error="Η ΤΙΜΗ ΠΟΥ ΠΛΗΚΤΡΟΛΟΓΕΙΤΑΙ ΕΙΝΑΙ &quot;ΝΑΙ&quot; (ΚΕΦΑΛΑΙΑ ΕΛΛΗΝΙΚΑ) Ή ΠΑΡΑΜΕΝΕΙ ΚΕΝΟ" sqref="D4:D154">
      <formula1>$N$4:$N$5</formula1>
    </dataValidation>
  </dataValidations>
  <printOptions horizontalCentered="1" verticalCentered="1"/>
  <pageMargins left="0.2362204724409449" right="0.1968503937007874" top="0.1968503937007874" bottom="0.3937007874015748" header="0" footer="0"/>
  <pageSetup horizontalDpi="355" verticalDpi="355" orientation="landscape" paperSize="9" scale="53" r:id="rId1"/>
  <headerFooter alignWithMargins="0">
    <oddFooter>&amp;CΣελ. &amp;P  από &amp;N / &amp;A</oddFooter>
  </headerFooter>
  <rowBreaks count="1" manualBreakCount="1">
    <brk id="164" max="206" man="1"/>
  </rowBreaks>
</worksheet>
</file>

<file path=xl/worksheets/sheet18.xml><?xml version="1.0" encoding="utf-8"?>
<worksheet xmlns="http://schemas.openxmlformats.org/spreadsheetml/2006/main" xmlns:r="http://schemas.openxmlformats.org/officeDocument/2006/relationships">
  <sheetPr codeName="Φύλλο21"/>
  <dimension ref="A1:AR124"/>
  <sheetViews>
    <sheetView zoomScale="60" zoomScaleNormal="60" zoomScalePageLayoutView="0" workbookViewId="0" topLeftCell="A4">
      <selection activeCell="F28" sqref="F28"/>
    </sheetView>
  </sheetViews>
  <sheetFormatPr defaultColWidth="0" defaultRowHeight="0" customHeight="1" zeroHeight="1"/>
  <cols>
    <col min="1" max="1" width="3.140625" style="69" customWidth="1"/>
    <col min="2" max="2" width="62.140625" style="69" customWidth="1"/>
    <col min="3" max="3" width="14.00390625" style="69" customWidth="1"/>
    <col min="4" max="4" width="1.57421875" style="69" customWidth="1"/>
    <col min="5" max="6" width="21.8515625" style="13" customWidth="1"/>
    <col min="7" max="7" width="6.28125" style="13" customWidth="1"/>
    <col min="8" max="8" width="20.8515625" style="13" customWidth="1"/>
    <col min="9" max="10" width="21.8515625" style="13" customWidth="1"/>
    <col min="11" max="11" width="6.421875" style="13" customWidth="1"/>
    <col min="12" max="12" width="21.00390625" style="13" customWidth="1"/>
    <col min="13" max="13" width="0.9921875" style="13" customWidth="1"/>
    <col min="14" max="14" width="0.5625" style="59" customWidth="1"/>
    <col min="15" max="15" width="0.9921875" style="300" customWidth="1"/>
    <col min="16" max="20" width="3.8515625" style="75" hidden="1" customWidth="1"/>
    <col min="21" max="24" width="3.421875" style="75" hidden="1" customWidth="1"/>
    <col min="25" max="44" width="9.140625" style="75" hidden="1" customWidth="1"/>
    <col min="45" max="16384" width="9.140625" style="69" hidden="1" customWidth="1"/>
  </cols>
  <sheetData>
    <row r="1" spans="1:44" s="71" customFormat="1" ht="24" customHeight="1" thickTop="1">
      <c r="A1" s="1237" t="s">
        <v>621</v>
      </c>
      <c r="B1" s="1238"/>
      <c r="C1" s="1238"/>
      <c r="D1" s="1238"/>
      <c r="E1" s="1238"/>
      <c r="F1" s="1238"/>
      <c r="G1" s="1238"/>
      <c r="H1" s="1238"/>
      <c r="I1" s="1238"/>
      <c r="J1" s="1238"/>
      <c r="K1" s="1238"/>
      <c r="L1" s="1238"/>
      <c r="M1" s="1238"/>
      <c r="N1" s="795"/>
      <c r="O1" s="305"/>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row>
    <row r="2" spans="1:44" s="71" customFormat="1" ht="17.25" customHeight="1">
      <c r="A2" s="1234" t="s">
        <v>622</v>
      </c>
      <c r="B2" s="1235"/>
      <c r="C2" s="1235"/>
      <c r="D2" s="1235"/>
      <c r="E2" s="1235"/>
      <c r="F2" s="1235"/>
      <c r="G2" s="1235"/>
      <c r="H2" s="1235"/>
      <c r="I2" s="1235"/>
      <c r="J2" s="1235"/>
      <c r="K2" s="1235"/>
      <c r="L2" s="1235"/>
      <c r="M2" s="1235"/>
      <c r="N2" s="1236"/>
      <c r="O2" s="305"/>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row>
    <row r="3" spans="1:44" s="71" customFormat="1" ht="15" customHeight="1">
      <c r="A3" s="433"/>
      <c r="B3" s="434"/>
      <c r="C3" s="434"/>
      <c r="D3" s="434"/>
      <c r="E3" s="434"/>
      <c r="F3" s="434"/>
      <c r="G3" s="434"/>
      <c r="H3" s="434"/>
      <c r="I3" s="434"/>
      <c r="J3" s="434"/>
      <c r="K3" s="434"/>
      <c r="L3" s="434"/>
      <c r="M3" s="434"/>
      <c r="N3" s="435"/>
      <c r="O3" s="305"/>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row>
    <row r="4" spans="1:44" s="71" customFormat="1" ht="72.75" customHeight="1">
      <c r="A4" s="234"/>
      <c r="B4" s="235"/>
      <c r="C4" s="235"/>
      <c r="D4" s="235"/>
      <c r="E4" s="1239" t="s">
        <v>248</v>
      </c>
      <c r="F4" s="1239"/>
      <c r="G4" s="1239"/>
      <c r="H4" s="1239"/>
      <c r="I4" s="1239" t="s">
        <v>218</v>
      </c>
      <c r="J4" s="1239"/>
      <c r="K4" s="1239"/>
      <c r="L4" s="1239"/>
      <c r="M4" s="235"/>
      <c r="N4" s="236"/>
      <c r="O4" s="305"/>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row>
    <row r="5" spans="1:44" s="71" customFormat="1" ht="72.75" customHeight="1">
      <c r="A5" s="234"/>
      <c r="B5" s="853" t="s">
        <v>623</v>
      </c>
      <c r="C5" s="837" t="s">
        <v>446</v>
      </c>
      <c r="D5" s="528"/>
      <c r="E5" s="837" t="s">
        <v>219</v>
      </c>
      <c r="F5" s="837" t="s">
        <v>220</v>
      </c>
      <c r="G5" s="854"/>
      <c r="H5" s="855" t="s">
        <v>445</v>
      </c>
      <c r="I5" s="837" t="s">
        <v>231</v>
      </c>
      <c r="J5" s="837" t="s">
        <v>232</v>
      </c>
      <c r="K5" s="854"/>
      <c r="L5" s="855" t="s">
        <v>445</v>
      </c>
      <c r="M5" s="432"/>
      <c r="N5" s="236"/>
      <c r="O5" s="305"/>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row>
    <row r="6" spans="1:44" s="71" customFormat="1" ht="24" customHeight="1" thickBot="1">
      <c r="A6" s="132"/>
      <c r="B6" s="235"/>
      <c r="C6" s="235"/>
      <c r="D6" s="235"/>
      <c r="E6" s="235"/>
      <c r="F6" s="235"/>
      <c r="H6" s="235"/>
      <c r="I6" s="133"/>
      <c r="J6" s="133"/>
      <c r="K6" s="133"/>
      <c r="L6" s="133"/>
      <c r="M6" s="133"/>
      <c r="N6" s="81"/>
      <c r="O6" s="305"/>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row>
    <row r="7" spans="1:44" s="71" customFormat="1" ht="29.25" customHeight="1" thickBot="1" thickTop="1">
      <c r="A7" s="132"/>
      <c r="B7" s="228"/>
      <c r="C7" s="287"/>
      <c r="D7" s="133"/>
      <c r="E7" s="228"/>
      <c r="F7" s="228"/>
      <c r="G7" s="15" t="s">
        <v>441</v>
      </c>
      <c r="H7" s="797">
        <f aca="true" t="shared" si="0" ref="H7:H22">E7+F7</f>
        <v>0</v>
      </c>
      <c r="I7" s="228"/>
      <c r="J7" s="228"/>
      <c r="K7" s="15" t="s">
        <v>443</v>
      </c>
      <c r="L7" s="797">
        <f aca="true" t="shared" si="1" ref="L7:L22">I7+J7</f>
        <v>0</v>
      </c>
      <c r="M7" s="133"/>
      <c r="N7" s="81"/>
      <c r="O7" s="305"/>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row>
    <row r="8" spans="1:44" s="71" customFormat="1" ht="29.25" customHeight="1" thickBot="1" thickTop="1">
      <c r="A8" s="132"/>
      <c r="B8" s="228"/>
      <c r="C8" s="287"/>
      <c r="D8" s="133"/>
      <c r="E8" s="228"/>
      <c r="F8" s="228"/>
      <c r="G8" s="15" t="s">
        <v>441</v>
      </c>
      <c r="H8" s="797">
        <f t="shared" si="0"/>
        <v>0</v>
      </c>
      <c r="I8" s="228"/>
      <c r="J8" s="228"/>
      <c r="K8" s="15" t="s">
        <v>443</v>
      </c>
      <c r="L8" s="797">
        <f t="shared" si="1"/>
        <v>0</v>
      </c>
      <c r="M8" s="133"/>
      <c r="N8" s="81"/>
      <c r="O8" s="305"/>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row>
    <row r="9" spans="1:44" s="71" customFormat="1" ht="29.25" customHeight="1" thickBot="1" thickTop="1">
      <c r="A9" s="132"/>
      <c r="B9" s="228"/>
      <c r="C9" s="287"/>
      <c r="D9" s="133"/>
      <c r="E9" s="228"/>
      <c r="F9" s="228"/>
      <c r="G9" s="15" t="s">
        <v>441</v>
      </c>
      <c r="H9" s="797">
        <f t="shared" si="0"/>
        <v>0</v>
      </c>
      <c r="I9" s="228"/>
      <c r="J9" s="228"/>
      <c r="K9" s="15" t="s">
        <v>443</v>
      </c>
      <c r="L9" s="797">
        <f t="shared" si="1"/>
        <v>0</v>
      </c>
      <c r="M9" s="133"/>
      <c r="N9" s="81"/>
      <c r="O9" s="305"/>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row>
    <row r="10" spans="1:44" s="71" customFormat="1" ht="29.25" customHeight="1" thickBot="1" thickTop="1">
      <c r="A10" s="132"/>
      <c r="B10" s="228"/>
      <c r="C10" s="287"/>
      <c r="D10" s="133"/>
      <c r="E10" s="228"/>
      <c r="F10" s="228"/>
      <c r="G10" s="15" t="s">
        <v>441</v>
      </c>
      <c r="H10" s="797">
        <f t="shared" si="0"/>
        <v>0</v>
      </c>
      <c r="I10" s="228"/>
      <c r="J10" s="228"/>
      <c r="K10" s="15" t="s">
        <v>443</v>
      </c>
      <c r="L10" s="797">
        <f t="shared" si="1"/>
        <v>0</v>
      </c>
      <c r="M10" s="133"/>
      <c r="N10" s="81"/>
      <c r="O10" s="305"/>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row>
    <row r="11" spans="1:44" s="71" customFormat="1" ht="29.25" customHeight="1" thickBot="1" thickTop="1">
      <c r="A11" s="132"/>
      <c r="B11" s="228"/>
      <c r="C11" s="287"/>
      <c r="D11" s="133"/>
      <c r="E11" s="228"/>
      <c r="F11" s="228"/>
      <c r="G11" s="15" t="s">
        <v>441</v>
      </c>
      <c r="H11" s="797">
        <f t="shared" si="0"/>
        <v>0</v>
      </c>
      <c r="I11" s="228"/>
      <c r="J11" s="228"/>
      <c r="K11" s="15" t="s">
        <v>443</v>
      </c>
      <c r="L11" s="797">
        <f t="shared" si="1"/>
        <v>0</v>
      </c>
      <c r="M11" s="133"/>
      <c r="N11" s="81"/>
      <c r="O11" s="305"/>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row>
    <row r="12" spans="1:44" s="71" customFormat="1" ht="29.25" customHeight="1" thickBot="1" thickTop="1">
      <c r="A12" s="132"/>
      <c r="B12" s="228"/>
      <c r="C12" s="287"/>
      <c r="D12" s="133"/>
      <c r="E12" s="228"/>
      <c r="F12" s="228"/>
      <c r="G12" s="15" t="s">
        <v>441</v>
      </c>
      <c r="H12" s="797">
        <f t="shared" si="0"/>
        <v>0</v>
      </c>
      <c r="I12" s="228"/>
      <c r="J12" s="228"/>
      <c r="K12" s="15" t="s">
        <v>443</v>
      </c>
      <c r="L12" s="797">
        <f t="shared" si="1"/>
        <v>0</v>
      </c>
      <c r="M12" s="133"/>
      <c r="N12" s="81"/>
      <c r="O12" s="305"/>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row>
    <row r="13" spans="1:44" s="71" customFormat="1" ht="29.25" customHeight="1" thickBot="1" thickTop="1">
      <c r="A13" s="132"/>
      <c r="B13" s="228"/>
      <c r="C13" s="287"/>
      <c r="D13" s="133"/>
      <c r="E13" s="228"/>
      <c r="F13" s="228"/>
      <c r="G13" s="15" t="s">
        <v>441</v>
      </c>
      <c r="H13" s="797">
        <f t="shared" si="0"/>
        <v>0</v>
      </c>
      <c r="I13" s="228"/>
      <c r="J13" s="228"/>
      <c r="K13" s="15" t="s">
        <v>443</v>
      </c>
      <c r="L13" s="797">
        <f t="shared" si="1"/>
        <v>0</v>
      </c>
      <c r="M13" s="133"/>
      <c r="N13" s="81"/>
      <c r="O13" s="305"/>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row>
    <row r="14" spans="1:44" s="71" customFormat="1" ht="29.25" customHeight="1" thickBot="1" thickTop="1">
      <c r="A14" s="132"/>
      <c r="B14" s="228"/>
      <c r="C14" s="287"/>
      <c r="D14" s="133"/>
      <c r="E14" s="228"/>
      <c r="F14" s="228"/>
      <c r="G14" s="15" t="s">
        <v>441</v>
      </c>
      <c r="H14" s="797">
        <f t="shared" si="0"/>
        <v>0</v>
      </c>
      <c r="I14" s="228"/>
      <c r="J14" s="228"/>
      <c r="K14" s="15" t="s">
        <v>443</v>
      </c>
      <c r="L14" s="797">
        <f t="shared" si="1"/>
        <v>0</v>
      </c>
      <c r="M14" s="133"/>
      <c r="N14" s="81"/>
      <c r="O14" s="305"/>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row>
    <row r="15" spans="1:44" s="71" customFormat="1" ht="29.25" customHeight="1" thickBot="1" thickTop="1">
      <c r="A15" s="132"/>
      <c r="B15" s="228"/>
      <c r="C15" s="287"/>
      <c r="D15" s="133"/>
      <c r="E15" s="228"/>
      <c r="F15" s="228"/>
      <c r="G15" s="15" t="s">
        <v>441</v>
      </c>
      <c r="H15" s="797">
        <f t="shared" si="0"/>
        <v>0</v>
      </c>
      <c r="I15" s="228"/>
      <c r="J15" s="228"/>
      <c r="K15" s="15" t="s">
        <v>443</v>
      </c>
      <c r="L15" s="797">
        <f t="shared" si="1"/>
        <v>0</v>
      </c>
      <c r="M15" s="133"/>
      <c r="N15" s="81"/>
      <c r="O15" s="305"/>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row>
    <row r="16" spans="1:44" s="71" customFormat="1" ht="29.25" customHeight="1" thickBot="1" thickTop="1">
      <c r="A16" s="132"/>
      <c r="B16" s="228"/>
      <c r="C16" s="287"/>
      <c r="D16" s="133"/>
      <c r="E16" s="228"/>
      <c r="F16" s="228"/>
      <c r="G16" s="15" t="s">
        <v>441</v>
      </c>
      <c r="H16" s="797">
        <f t="shared" si="0"/>
        <v>0</v>
      </c>
      <c r="I16" s="228"/>
      <c r="J16" s="228"/>
      <c r="K16" s="15" t="s">
        <v>443</v>
      </c>
      <c r="L16" s="797">
        <f t="shared" si="1"/>
        <v>0</v>
      </c>
      <c r="M16" s="133"/>
      <c r="N16" s="81"/>
      <c r="O16" s="305"/>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row>
    <row r="17" spans="1:44" s="71" customFormat="1" ht="29.25" customHeight="1" thickBot="1" thickTop="1">
      <c r="A17" s="132"/>
      <c r="B17" s="228"/>
      <c r="C17" s="287"/>
      <c r="D17" s="133"/>
      <c r="E17" s="228"/>
      <c r="F17" s="228"/>
      <c r="G17" s="15" t="s">
        <v>441</v>
      </c>
      <c r="H17" s="797">
        <f t="shared" si="0"/>
        <v>0</v>
      </c>
      <c r="I17" s="228"/>
      <c r="J17" s="228"/>
      <c r="K17" s="15" t="s">
        <v>443</v>
      </c>
      <c r="L17" s="797">
        <f t="shared" si="1"/>
        <v>0</v>
      </c>
      <c r="M17" s="133"/>
      <c r="N17" s="81"/>
      <c r="O17" s="305"/>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row>
    <row r="18" spans="1:44" s="71" customFormat="1" ht="29.25" customHeight="1" thickBot="1" thickTop="1">
      <c r="A18" s="132"/>
      <c r="B18" s="228"/>
      <c r="C18" s="287"/>
      <c r="D18" s="133"/>
      <c r="E18" s="228"/>
      <c r="F18" s="228"/>
      <c r="G18" s="15" t="s">
        <v>441</v>
      </c>
      <c r="H18" s="797">
        <f t="shared" si="0"/>
        <v>0</v>
      </c>
      <c r="I18" s="228"/>
      <c r="J18" s="228"/>
      <c r="K18" s="15" t="s">
        <v>443</v>
      </c>
      <c r="L18" s="797">
        <f t="shared" si="1"/>
        <v>0</v>
      </c>
      <c r="M18" s="133"/>
      <c r="N18" s="81"/>
      <c r="O18" s="305"/>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row>
    <row r="19" spans="1:44" s="71" customFormat="1" ht="29.25" customHeight="1" thickBot="1" thickTop="1">
      <c r="A19" s="132"/>
      <c r="B19" s="228"/>
      <c r="C19" s="287"/>
      <c r="D19" s="133"/>
      <c r="E19" s="228"/>
      <c r="F19" s="228"/>
      <c r="G19" s="15" t="s">
        <v>441</v>
      </c>
      <c r="H19" s="797">
        <f t="shared" si="0"/>
        <v>0</v>
      </c>
      <c r="I19" s="228"/>
      <c r="J19" s="228"/>
      <c r="K19" s="15" t="s">
        <v>443</v>
      </c>
      <c r="L19" s="797">
        <f t="shared" si="1"/>
        <v>0</v>
      </c>
      <c r="M19" s="133"/>
      <c r="N19" s="81"/>
      <c r="O19" s="305"/>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row>
    <row r="20" spans="1:44" s="71" customFormat="1" ht="29.25" customHeight="1" thickBot="1" thickTop="1">
      <c r="A20" s="132"/>
      <c r="B20" s="228"/>
      <c r="C20" s="287"/>
      <c r="D20" s="133"/>
      <c r="E20" s="228"/>
      <c r="F20" s="228"/>
      <c r="G20" s="15" t="s">
        <v>441</v>
      </c>
      <c r="H20" s="797">
        <f t="shared" si="0"/>
        <v>0</v>
      </c>
      <c r="I20" s="228"/>
      <c r="J20" s="228"/>
      <c r="K20" s="15" t="s">
        <v>443</v>
      </c>
      <c r="L20" s="797">
        <f t="shared" si="1"/>
        <v>0</v>
      </c>
      <c r="M20" s="133"/>
      <c r="N20" s="81"/>
      <c r="O20" s="305"/>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row>
    <row r="21" spans="1:44" s="71" customFormat="1" ht="29.25" customHeight="1" thickBot="1" thickTop="1">
      <c r="A21" s="132"/>
      <c r="B21" s="228"/>
      <c r="C21" s="287"/>
      <c r="D21" s="133"/>
      <c r="E21" s="228"/>
      <c r="F21" s="228"/>
      <c r="G21" s="15" t="s">
        <v>441</v>
      </c>
      <c r="H21" s="797">
        <f t="shared" si="0"/>
        <v>0</v>
      </c>
      <c r="I21" s="228"/>
      <c r="J21" s="228"/>
      <c r="K21" s="15" t="s">
        <v>443</v>
      </c>
      <c r="L21" s="797">
        <f t="shared" si="1"/>
        <v>0</v>
      </c>
      <c r="M21" s="133"/>
      <c r="N21" s="81"/>
      <c r="O21" s="305"/>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row>
    <row r="22" spans="1:44" s="71" customFormat="1" ht="29.25" customHeight="1" thickBot="1" thickTop="1">
      <c r="A22" s="132"/>
      <c r="B22" s="228"/>
      <c r="C22" s="287"/>
      <c r="D22" s="133"/>
      <c r="E22" s="228"/>
      <c r="F22" s="228"/>
      <c r="G22" s="15" t="s">
        <v>441</v>
      </c>
      <c r="H22" s="797">
        <f t="shared" si="0"/>
        <v>0</v>
      </c>
      <c r="I22" s="228"/>
      <c r="J22" s="228"/>
      <c r="K22" s="15" t="s">
        <v>443</v>
      </c>
      <c r="L22" s="797">
        <f t="shared" si="1"/>
        <v>0</v>
      </c>
      <c r="M22" s="133"/>
      <c r="N22" s="81"/>
      <c r="O22" s="305"/>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row>
    <row r="23" spans="1:44" s="71" customFormat="1" ht="16.5" customHeight="1" thickTop="1">
      <c r="A23" s="132"/>
      <c r="B23" s="133"/>
      <c r="C23" s="133"/>
      <c r="D23" s="133"/>
      <c r="E23" s="133"/>
      <c r="F23" s="133"/>
      <c r="G23" s="133"/>
      <c r="H23" s="133"/>
      <c r="I23" s="133"/>
      <c r="L23" s="133"/>
      <c r="M23" s="133"/>
      <c r="N23" s="81"/>
      <c r="O23" s="305"/>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row>
    <row r="24" spans="1:44" s="70" customFormat="1" ht="4.5" customHeight="1" thickBot="1">
      <c r="A24" s="42"/>
      <c r="B24" s="12"/>
      <c r="C24" s="12"/>
      <c r="D24" s="12"/>
      <c r="E24" s="12"/>
      <c r="F24" s="12"/>
      <c r="G24" s="133"/>
      <c r="H24" s="12"/>
      <c r="I24" s="12"/>
      <c r="L24" s="12"/>
      <c r="M24" s="12"/>
      <c r="N24" s="44"/>
      <c r="O24" s="306"/>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row>
    <row r="25" spans="1:44" s="70" customFormat="1" ht="30.75" customHeight="1" thickBot="1" thickTop="1">
      <c r="A25" s="42"/>
      <c r="B25" s="12"/>
      <c r="C25" s="12"/>
      <c r="D25" s="12"/>
      <c r="E25" s="12"/>
      <c r="F25" s="12"/>
      <c r="G25" s="15" t="s">
        <v>442</v>
      </c>
      <c r="H25" s="797">
        <f>SUM(H7:H22)</f>
        <v>0</v>
      </c>
      <c r="I25" s="12"/>
      <c r="K25" s="15" t="s">
        <v>444</v>
      </c>
      <c r="L25" s="797">
        <f>SUM(L7:L22)</f>
        <v>0</v>
      </c>
      <c r="M25" s="12"/>
      <c r="N25" s="44"/>
      <c r="O25" s="306"/>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row>
    <row r="26" spans="1:44" s="70" customFormat="1" ht="30.75" customHeight="1" thickTop="1">
      <c r="A26" s="307" t="s">
        <v>233</v>
      </c>
      <c r="B26" s="12"/>
      <c r="C26" s="12"/>
      <c r="D26" s="12"/>
      <c r="E26" s="12"/>
      <c r="F26" s="12"/>
      <c r="G26" s="295"/>
      <c r="H26" s="295"/>
      <c r="I26" s="295"/>
      <c r="J26" s="295"/>
      <c r="K26" s="295"/>
      <c r="L26" s="295"/>
      <c r="M26" s="295"/>
      <c r="N26" s="44"/>
      <c r="O26" s="306"/>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row>
    <row r="27" spans="1:44" s="70" customFormat="1" ht="30.75" customHeight="1">
      <c r="A27" s="307" t="s">
        <v>235</v>
      </c>
      <c r="B27" s="12"/>
      <c r="C27" s="12"/>
      <c r="D27" s="12"/>
      <c r="E27" s="12"/>
      <c r="F27" s="12"/>
      <c r="G27" s="295"/>
      <c r="H27" s="295"/>
      <c r="I27" s="295"/>
      <c r="J27" s="295"/>
      <c r="K27" s="295"/>
      <c r="L27" s="295"/>
      <c r="M27" s="295"/>
      <c r="N27" s="44"/>
      <c r="O27" s="306"/>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row>
    <row r="28" spans="1:44" s="70" customFormat="1" ht="30.75" customHeight="1">
      <c r="A28" s="307" t="s">
        <v>234</v>
      </c>
      <c r="B28" s="12"/>
      <c r="C28" s="12"/>
      <c r="D28" s="12"/>
      <c r="E28" s="12"/>
      <c r="F28" s="12"/>
      <c r="G28" s="295"/>
      <c r="H28" s="295"/>
      <c r="I28" s="295"/>
      <c r="J28" s="295"/>
      <c r="K28" s="295"/>
      <c r="L28" s="295"/>
      <c r="M28" s="295"/>
      <c r="N28" s="44"/>
      <c r="O28" s="306"/>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row>
    <row r="29" spans="1:44" s="70" customFormat="1" ht="30.75" customHeight="1">
      <c r="A29" s="307" t="s">
        <v>236</v>
      </c>
      <c r="B29" s="12"/>
      <c r="C29" s="12"/>
      <c r="D29" s="12"/>
      <c r="E29" s="12"/>
      <c r="F29" s="12"/>
      <c r="G29" s="295"/>
      <c r="H29" s="295"/>
      <c r="I29" s="295"/>
      <c r="J29" s="295"/>
      <c r="K29" s="295"/>
      <c r="L29" s="295"/>
      <c r="M29" s="295"/>
      <c r="N29" s="44"/>
      <c r="O29" s="306"/>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row>
    <row r="30" spans="1:44" s="70" customFormat="1" ht="24" customHeight="1" thickBot="1">
      <c r="A30" s="237"/>
      <c r="B30" s="63"/>
      <c r="C30" s="63"/>
      <c r="D30" s="63"/>
      <c r="E30" s="63"/>
      <c r="F30" s="63"/>
      <c r="G30" s="63"/>
      <c r="H30" s="63"/>
      <c r="I30" s="63"/>
      <c r="J30" s="63"/>
      <c r="K30" s="63"/>
      <c r="L30" s="63"/>
      <c r="M30" s="63"/>
      <c r="N30" s="74"/>
      <c r="O30" s="306"/>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row>
    <row r="31" spans="1:44" s="70" customFormat="1" ht="0.75" customHeight="1" thickTop="1">
      <c r="A31" s="42"/>
      <c r="B31" s="12"/>
      <c r="C31" s="12"/>
      <c r="D31" s="12"/>
      <c r="E31" s="12"/>
      <c r="F31" s="12"/>
      <c r="G31" s="12"/>
      <c r="H31" s="12"/>
      <c r="I31" s="12"/>
      <c r="J31" s="297">
        <v>304</v>
      </c>
      <c r="K31" s="12"/>
      <c r="L31" s="12"/>
      <c r="M31" s="12"/>
      <c r="N31" s="44"/>
      <c r="O31" s="306"/>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row>
    <row r="32" spans="1:44" s="70" customFormat="1" ht="24" customHeight="1" hidden="1">
      <c r="A32" s="42"/>
      <c r="B32" s="12"/>
      <c r="C32" s="12"/>
      <c r="D32" s="12"/>
      <c r="E32" s="12"/>
      <c r="F32" s="12"/>
      <c r="G32" s="12"/>
      <c r="H32" s="12"/>
      <c r="I32" s="12"/>
      <c r="J32" s="297">
        <v>304</v>
      </c>
      <c r="K32" s="12"/>
      <c r="L32" s="12"/>
      <c r="M32" s="12"/>
      <c r="N32" s="44"/>
      <c r="O32" s="306"/>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row>
    <row r="33" spans="1:44" s="70" customFormat="1" ht="11.25" customHeight="1" hidden="1">
      <c r="A33" s="42"/>
      <c r="B33" s="12"/>
      <c r="C33" s="12"/>
      <c r="D33" s="12"/>
      <c r="E33" s="12"/>
      <c r="F33" s="12"/>
      <c r="G33" s="12"/>
      <c r="H33" s="12"/>
      <c r="I33" s="12"/>
      <c r="J33" s="133"/>
      <c r="K33" s="12"/>
      <c r="L33" s="12"/>
      <c r="M33" s="12"/>
      <c r="N33" s="44"/>
      <c r="O33" s="306"/>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row>
    <row r="34" spans="1:44" s="70" customFormat="1" ht="24" customHeight="1" hidden="1">
      <c r="A34" s="12"/>
      <c r="B34" s="12"/>
      <c r="C34" s="12"/>
      <c r="D34" s="12"/>
      <c r="E34" s="12"/>
      <c r="F34" s="12"/>
      <c r="G34" s="12"/>
      <c r="H34" s="12"/>
      <c r="I34" s="12"/>
      <c r="J34" s="12"/>
      <c r="K34" s="12"/>
      <c r="L34" s="12"/>
      <c r="M34" s="12"/>
      <c r="N34" s="44"/>
      <c r="O34" s="306"/>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row>
    <row r="35" spans="1:44" s="70" customFormat="1" ht="24" customHeight="1" hidden="1">
      <c r="A35" s="12"/>
      <c r="B35" s="12"/>
      <c r="C35" s="12"/>
      <c r="D35" s="12"/>
      <c r="E35" s="12"/>
      <c r="F35" s="12"/>
      <c r="G35" s="12"/>
      <c r="H35" s="12"/>
      <c r="I35" s="12"/>
      <c r="J35" s="297">
        <v>305</v>
      </c>
      <c r="K35" s="12"/>
      <c r="L35" s="12"/>
      <c r="M35" s="12"/>
      <c r="N35" s="44"/>
      <c r="O35" s="306"/>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row>
    <row r="36" spans="5:15" s="76" customFormat="1" ht="0.75" customHeight="1" hidden="1">
      <c r="E36" s="115"/>
      <c r="F36" s="115"/>
      <c r="G36" s="115"/>
      <c r="H36" s="115"/>
      <c r="I36" s="115"/>
      <c r="J36" s="12"/>
      <c r="K36" s="115"/>
      <c r="L36" s="115"/>
      <c r="M36" s="115"/>
      <c r="N36" s="59"/>
      <c r="O36" s="300"/>
    </row>
    <row r="37" spans="5:15" s="76" customFormat="1" ht="24" customHeight="1" hidden="1">
      <c r="E37" s="115"/>
      <c r="F37" s="115"/>
      <c r="G37" s="115"/>
      <c r="H37" s="115"/>
      <c r="I37" s="115"/>
      <c r="J37" s="12"/>
      <c r="K37" s="115"/>
      <c r="L37" s="115"/>
      <c r="M37" s="115"/>
      <c r="N37" s="59"/>
      <c r="O37" s="300"/>
    </row>
    <row r="38" spans="5:15" s="76" customFormat="1" ht="24" customHeight="1" hidden="1">
      <c r="E38" s="115"/>
      <c r="F38" s="115"/>
      <c r="G38" s="115"/>
      <c r="H38" s="115"/>
      <c r="I38" s="115"/>
      <c r="J38" s="12"/>
      <c r="K38" s="115"/>
      <c r="L38" s="115"/>
      <c r="M38" s="115"/>
      <c r="N38" s="59"/>
      <c r="O38" s="300"/>
    </row>
    <row r="39" spans="5:15" s="76" customFormat="1" ht="24" customHeight="1" hidden="1">
      <c r="E39" s="115"/>
      <c r="F39" s="115"/>
      <c r="G39" s="115"/>
      <c r="H39" s="115"/>
      <c r="I39" s="115"/>
      <c r="J39" s="12"/>
      <c r="K39" s="115"/>
      <c r="L39" s="115"/>
      <c r="M39" s="115"/>
      <c r="N39" s="59"/>
      <c r="O39" s="300"/>
    </row>
    <row r="40" spans="5:15" s="76" customFormat="1" ht="24" customHeight="1" hidden="1">
      <c r="E40" s="115"/>
      <c r="F40" s="115"/>
      <c r="G40" s="115"/>
      <c r="H40" s="115"/>
      <c r="I40" s="115"/>
      <c r="J40" s="12"/>
      <c r="K40" s="115"/>
      <c r="L40" s="115"/>
      <c r="M40" s="115"/>
      <c r="N40" s="59"/>
      <c r="O40" s="300"/>
    </row>
    <row r="41" spans="5:15" s="76" customFormat="1" ht="24" customHeight="1" hidden="1">
      <c r="E41" s="115"/>
      <c r="F41" s="115"/>
      <c r="G41" s="115"/>
      <c r="H41" s="115"/>
      <c r="I41" s="115"/>
      <c r="J41" s="12"/>
      <c r="K41" s="115"/>
      <c r="L41" s="115"/>
      <c r="M41" s="115"/>
      <c r="N41" s="59"/>
      <c r="O41" s="300"/>
    </row>
    <row r="42" spans="5:15" s="76" customFormat="1" ht="24" customHeight="1" hidden="1">
      <c r="E42" s="115"/>
      <c r="F42" s="115"/>
      <c r="G42" s="115"/>
      <c r="H42" s="115"/>
      <c r="I42" s="115"/>
      <c r="J42" s="115"/>
      <c r="K42" s="115"/>
      <c r="L42" s="115"/>
      <c r="M42" s="115"/>
      <c r="N42" s="59"/>
      <c r="O42" s="300"/>
    </row>
    <row r="43" spans="5:15" s="76" customFormat="1" ht="24" customHeight="1" hidden="1">
      <c r="E43" s="115"/>
      <c r="F43" s="115"/>
      <c r="G43" s="115"/>
      <c r="H43" s="115"/>
      <c r="I43" s="115"/>
      <c r="J43" s="115"/>
      <c r="K43" s="115"/>
      <c r="L43" s="115"/>
      <c r="M43" s="115"/>
      <c r="N43" s="59"/>
      <c r="O43" s="300"/>
    </row>
    <row r="44" spans="5:15" s="76" customFormat="1" ht="24" customHeight="1" hidden="1">
      <c r="E44" s="115"/>
      <c r="F44" s="115"/>
      <c r="G44" s="115"/>
      <c r="H44" s="115"/>
      <c r="I44" s="115"/>
      <c r="J44" s="115"/>
      <c r="K44" s="115"/>
      <c r="L44" s="115"/>
      <c r="M44" s="115"/>
      <c r="N44" s="59"/>
      <c r="O44" s="300"/>
    </row>
    <row r="45" spans="5:15" s="76" customFormat="1" ht="24" customHeight="1" hidden="1">
      <c r="E45" s="115"/>
      <c r="F45" s="115"/>
      <c r="G45" s="115"/>
      <c r="H45" s="115"/>
      <c r="I45" s="115"/>
      <c r="J45" s="115"/>
      <c r="K45" s="115"/>
      <c r="L45" s="115"/>
      <c r="M45" s="115"/>
      <c r="N45" s="59"/>
      <c r="O45" s="300"/>
    </row>
    <row r="46" spans="5:15" s="76" customFormat="1" ht="24" customHeight="1" hidden="1">
      <c r="E46" s="115"/>
      <c r="F46" s="115"/>
      <c r="G46" s="115"/>
      <c r="H46" s="115"/>
      <c r="I46" s="115"/>
      <c r="J46" s="115"/>
      <c r="K46" s="115"/>
      <c r="L46" s="115"/>
      <c r="M46" s="115"/>
      <c r="N46" s="59"/>
      <c r="O46" s="300"/>
    </row>
    <row r="47" spans="5:15" s="76" customFormat="1" ht="12.75" hidden="1">
      <c r="E47" s="115"/>
      <c r="F47" s="115"/>
      <c r="G47" s="115"/>
      <c r="H47" s="115"/>
      <c r="I47" s="115"/>
      <c r="J47" s="115"/>
      <c r="K47" s="115"/>
      <c r="L47" s="115"/>
      <c r="M47" s="115"/>
      <c r="N47" s="59"/>
      <c r="O47" s="300"/>
    </row>
    <row r="48" spans="5:15" s="76" customFormat="1" ht="12.75" hidden="1">
      <c r="E48" s="115"/>
      <c r="F48" s="115"/>
      <c r="G48" s="115"/>
      <c r="H48" s="115"/>
      <c r="I48" s="115"/>
      <c r="J48" s="115"/>
      <c r="K48" s="115"/>
      <c r="L48" s="115"/>
      <c r="M48" s="115"/>
      <c r="N48" s="59"/>
      <c r="O48" s="300"/>
    </row>
    <row r="49" spans="5:15" s="76" customFormat="1" ht="12.75" hidden="1">
      <c r="E49" s="115"/>
      <c r="F49" s="115"/>
      <c r="G49" s="115"/>
      <c r="H49" s="115"/>
      <c r="I49" s="115"/>
      <c r="J49" s="115"/>
      <c r="K49" s="115"/>
      <c r="L49" s="115"/>
      <c r="M49" s="115"/>
      <c r="N49" s="59"/>
      <c r="O49" s="300"/>
    </row>
    <row r="50" spans="5:15" s="76" customFormat="1" ht="12.75" hidden="1">
      <c r="E50" s="115"/>
      <c r="F50" s="115"/>
      <c r="G50" s="115"/>
      <c r="H50" s="115"/>
      <c r="I50" s="115"/>
      <c r="J50" s="115"/>
      <c r="K50" s="115"/>
      <c r="L50" s="115"/>
      <c r="M50" s="115"/>
      <c r="N50" s="59"/>
      <c r="O50" s="300"/>
    </row>
    <row r="51" spans="5:15" s="76" customFormat="1" ht="12.75" hidden="1">
      <c r="E51" s="115"/>
      <c r="F51" s="115"/>
      <c r="G51" s="115"/>
      <c r="H51" s="115"/>
      <c r="I51" s="115"/>
      <c r="J51" s="115"/>
      <c r="K51" s="115"/>
      <c r="L51" s="115"/>
      <c r="M51" s="115"/>
      <c r="N51" s="59"/>
      <c r="O51" s="300"/>
    </row>
    <row r="52" spans="5:15" s="76" customFormat="1" ht="12.75" hidden="1">
      <c r="E52" s="115"/>
      <c r="F52" s="115"/>
      <c r="G52" s="115"/>
      <c r="H52" s="115"/>
      <c r="I52" s="115"/>
      <c r="J52" s="115"/>
      <c r="K52" s="115"/>
      <c r="L52" s="115"/>
      <c r="M52" s="115"/>
      <c r="N52" s="59"/>
      <c r="O52" s="300"/>
    </row>
    <row r="53" spans="5:15" s="76" customFormat="1" ht="12.75" hidden="1">
      <c r="E53" s="115"/>
      <c r="F53" s="115"/>
      <c r="G53" s="115"/>
      <c r="H53" s="115"/>
      <c r="I53" s="115"/>
      <c r="J53" s="115"/>
      <c r="K53" s="115"/>
      <c r="L53" s="115"/>
      <c r="M53" s="115"/>
      <c r="N53" s="59"/>
      <c r="O53" s="300"/>
    </row>
    <row r="54" spans="5:15" s="76" customFormat="1" ht="12.75" hidden="1">
      <c r="E54" s="115"/>
      <c r="F54" s="115"/>
      <c r="G54" s="115"/>
      <c r="H54" s="115"/>
      <c r="I54" s="115"/>
      <c r="J54" s="115"/>
      <c r="K54" s="115"/>
      <c r="L54" s="115"/>
      <c r="M54" s="115"/>
      <c r="N54" s="59"/>
      <c r="O54" s="300"/>
    </row>
    <row r="55" spans="5:15" s="76" customFormat="1" ht="12.75" hidden="1">
      <c r="E55" s="115"/>
      <c r="F55" s="115"/>
      <c r="G55" s="115"/>
      <c r="H55" s="115"/>
      <c r="I55" s="115"/>
      <c r="J55" s="115"/>
      <c r="K55" s="115"/>
      <c r="L55" s="115"/>
      <c r="M55" s="115"/>
      <c r="N55" s="59"/>
      <c r="O55" s="300"/>
    </row>
    <row r="56" spans="5:15" s="76" customFormat="1" ht="12.75" hidden="1">
      <c r="E56" s="115"/>
      <c r="F56" s="115"/>
      <c r="G56" s="115"/>
      <c r="H56" s="115"/>
      <c r="I56" s="115"/>
      <c r="J56" s="115"/>
      <c r="K56" s="115"/>
      <c r="L56" s="115"/>
      <c r="M56" s="115"/>
      <c r="N56" s="59"/>
      <c r="O56" s="300"/>
    </row>
    <row r="57" spans="5:15" s="76" customFormat="1" ht="12.75" hidden="1">
      <c r="E57" s="115"/>
      <c r="F57" s="115"/>
      <c r="G57" s="115"/>
      <c r="H57" s="115"/>
      <c r="I57" s="115"/>
      <c r="J57" s="115"/>
      <c r="K57" s="115"/>
      <c r="L57" s="115"/>
      <c r="M57" s="115"/>
      <c r="N57" s="59"/>
      <c r="O57" s="300"/>
    </row>
    <row r="58" spans="5:15" s="76" customFormat="1" ht="12.75" hidden="1">
      <c r="E58" s="115"/>
      <c r="F58" s="115"/>
      <c r="G58" s="115"/>
      <c r="H58" s="115"/>
      <c r="I58" s="115"/>
      <c r="J58" s="115"/>
      <c r="K58" s="115"/>
      <c r="L58" s="115"/>
      <c r="M58" s="115"/>
      <c r="N58" s="59"/>
      <c r="O58" s="300"/>
    </row>
    <row r="59" spans="5:15" s="76" customFormat="1" ht="12.75" hidden="1">
      <c r="E59" s="115"/>
      <c r="F59" s="115"/>
      <c r="G59" s="115"/>
      <c r="H59" s="115"/>
      <c r="I59" s="115"/>
      <c r="J59" s="115"/>
      <c r="K59" s="115"/>
      <c r="L59" s="115"/>
      <c r="M59" s="115"/>
      <c r="N59" s="59"/>
      <c r="O59" s="300"/>
    </row>
    <row r="60" spans="5:15" s="76" customFormat="1" ht="12.75" hidden="1">
      <c r="E60" s="115"/>
      <c r="F60" s="115"/>
      <c r="G60" s="115"/>
      <c r="H60" s="115"/>
      <c r="I60" s="115"/>
      <c r="J60" s="115"/>
      <c r="K60" s="115"/>
      <c r="L60" s="115"/>
      <c r="M60" s="115"/>
      <c r="N60" s="59"/>
      <c r="O60" s="300"/>
    </row>
    <row r="61" spans="5:15" s="76" customFormat="1" ht="12.75" hidden="1">
      <c r="E61" s="115"/>
      <c r="F61" s="115"/>
      <c r="G61" s="115"/>
      <c r="H61" s="115"/>
      <c r="I61" s="115"/>
      <c r="J61" s="115"/>
      <c r="K61" s="115"/>
      <c r="L61" s="115"/>
      <c r="M61" s="115"/>
      <c r="N61" s="59"/>
      <c r="O61" s="300"/>
    </row>
    <row r="62" spans="5:15" s="76" customFormat="1" ht="12.75" hidden="1">
      <c r="E62" s="115"/>
      <c r="F62" s="115"/>
      <c r="G62" s="115"/>
      <c r="H62" s="115"/>
      <c r="I62" s="115"/>
      <c r="J62" s="115"/>
      <c r="K62" s="115"/>
      <c r="L62" s="115"/>
      <c r="M62" s="115"/>
      <c r="N62" s="59"/>
      <c r="O62" s="300"/>
    </row>
    <row r="63" spans="5:15" s="76" customFormat="1" ht="12.75" hidden="1">
      <c r="E63" s="115"/>
      <c r="F63" s="115"/>
      <c r="G63" s="115"/>
      <c r="H63" s="115"/>
      <c r="I63" s="115"/>
      <c r="J63" s="115"/>
      <c r="K63" s="115"/>
      <c r="L63" s="115"/>
      <c r="M63" s="115"/>
      <c r="N63" s="59"/>
      <c r="O63" s="300"/>
    </row>
    <row r="64" spans="5:15" s="76" customFormat="1" ht="12.75" hidden="1">
      <c r="E64" s="115"/>
      <c r="F64" s="115"/>
      <c r="G64" s="115"/>
      <c r="H64" s="115"/>
      <c r="I64" s="115"/>
      <c r="J64" s="115"/>
      <c r="K64" s="115"/>
      <c r="L64" s="115"/>
      <c r="M64" s="115"/>
      <c r="N64" s="59"/>
      <c r="O64" s="300"/>
    </row>
    <row r="65" spans="5:15" s="76" customFormat="1" ht="12.75" hidden="1">
      <c r="E65" s="115"/>
      <c r="F65" s="115"/>
      <c r="G65" s="115"/>
      <c r="H65" s="115"/>
      <c r="I65" s="115"/>
      <c r="J65" s="115"/>
      <c r="K65" s="115"/>
      <c r="L65" s="115"/>
      <c r="M65" s="115"/>
      <c r="N65" s="59"/>
      <c r="O65" s="300"/>
    </row>
    <row r="66" spans="5:15" s="76" customFormat="1" ht="12.75" hidden="1">
      <c r="E66" s="115"/>
      <c r="F66" s="115"/>
      <c r="G66" s="115"/>
      <c r="H66" s="115"/>
      <c r="I66" s="115"/>
      <c r="J66" s="115"/>
      <c r="K66" s="115"/>
      <c r="L66" s="115"/>
      <c r="M66" s="115"/>
      <c r="N66" s="59"/>
      <c r="O66" s="300"/>
    </row>
    <row r="67" spans="5:15" s="76" customFormat="1" ht="12.75" hidden="1">
      <c r="E67" s="115"/>
      <c r="F67" s="115"/>
      <c r="G67" s="115"/>
      <c r="H67" s="115"/>
      <c r="I67" s="115"/>
      <c r="J67" s="115"/>
      <c r="K67" s="115"/>
      <c r="L67" s="115"/>
      <c r="M67" s="115"/>
      <c r="N67" s="59"/>
      <c r="O67" s="300"/>
    </row>
    <row r="68" spans="5:15" s="76" customFormat="1" ht="12.75" hidden="1">
      <c r="E68" s="115"/>
      <c r="F68" s="115"/>
      <c r="G68" s="115"/>
      <c r="H68" s="115"/>
      <c r="I68" s="115"/>
      <c r="J68" s="115"/>
      <c r="K68" s="115"/>
      <c r="L68" s="115"/>
      <c r="M68" s="115"/>
      <c r="N68" s="59"/>
      <c r="O68" s="300"/>
    </row>
    <row r="69" spans="5:15" s="76" customFormat="1" ht="12.75" hidden="1">
      <c r="E69" s="115"/>
      <c r="F69" s="115"/>
      <c r="G69" s="115"/>
      <c r="H69" s="115"/>
      <c r="I69" s="115"/>
      <c r="J69" s="115"/>
      <c r="K69" s="115"/>
      <c r="L69" s="115"/>
      <c r="M69" s="115"/>
      <c r="N69" s="59"/>
      <c r="O69" s="300"/>
    </row>
    <row r="70" spans="5:15" s="76" customFormat="1" ht="12.75" hidden="1">
      <c r="E70" s="115"/>
      <c r="F70" s="115"/>
      <c r="G70" s="115"/>
      <c r="H70" s="115"/>
      <c r="I70" s="115"/>
      <c r="J70" s="115"/>
      <c r="K70" s="115"/>
      <c r="L70" s="115"/>
      <c r="M70" s="115"/>
      <c r="N70" s="59"/>
      <c r="O70" s="300"/>
    </row>
    <row r="71" spans="5:15" s="76" customFormat="1" ht="12.75" hidden="1">
      <c r="E71" s="115"/>
      <c r="F71" s="115"/>
      <c r="G71" s="115"/>
      <c r="H71" s="115"/>
      <c r="I71" s="115"/>
      <c r="J71" s="115"/>
      <c r="K71" s="115"/>
      <c r="L71" s="115"/>
      <c r="M71" s="115"/>
      <c r="N71" s="59"/>
      <c r="O71" s="300"/>
    </row>
    <row r="72" spans="5:15" s="76" customFormat="1" ht="12.75" hidden="1">
      <c r="E72" s="115"/>
      <c r="F72" s="115"/>
      <c r="G72" s="115"/>
      <c r="H72" s="115"/>
      <c r="I72" s="115"/>
      <c r="J72" s="115"/>
      <c r="K72" s="115"/>
      <c r="L72" s="115"/>
      <c r="M72" s="115"/>
      <c r="N72" s="59"/>
      <c r="O72" s="300"/>
    </row>
    <row r="73" spans="5:15" s="76" customFormat="1" ht="12.75" hidden="1">
      <c r="E73" s="115"/>
      <c r="F73" s="115"/>
      <c r="G73" s="115"/>
      <c r="H73" s="115"/>
      <c r="I73" s="115"/>
      <c r="J73" s="115"/>
      <c r="K73" s="115"/>
      <c r="L73" s="115"/>
      <c r="M73" s="115"/>
      <c r="N73" s="59"/>
      <c r="O73" s="300"/>
    </row>
    <row r="74" spans="5:15" s="76" customFormat="1" ht="12.75" hidden="1">
      <c r="E74" s="115"/>
      <c r="F74" s="115"/>
      <c r="G74" s="115"/>
      <c r="H74" s="115"/>
      <c r="I74" s="115"/>
      <c r="J74" s="115"/>
      <c r="K74" s="115"/>
      <c r="L74" s="115"/>
      <c r="M74" s="115"/>
      <c r="N74" s="59"/>
      <c r="O74" s="300"/>
    </row>
    <row r="75" spans="5:15" s="76" customFormat="1" ht="12.75" hidden="1">
      <c r="E75" s="115"/>
      <c r="F75" s="115"/>
      <c r="G75" s="115"/>
      <c r="H75" s="115"/>
      <c r="I75" s="115"/>
      <c r="J75" s="115"/>
      <c r="K75" s="115"/>
      <c r="L75" s="115"/>
      <c r="M75" s="115"/>
      <c r="N75" s="59"/>
      <c r="O75" s="300"/>
    </row>
    <row r="76" spans="5:15" s="76" customFormat="1" ht="12.75" hidden="1">
      <c r="E76" s="115"/>
      <c r="F76" s="115"/>
      <c r="G76" s="115"/>
      <c r="H76" s="115"/>
      <c r="I76" s="115"/>
      <c r="J76" s="115"/>
      <c r="K76" s="115"/>
      <c r="L76" s="115"/>
      <c r="M76" s="115"/>
      <c r="N76" s="59"/>
      <c r="O76" s="300"/>
    </row>
    <row r="77" spans="5:15" s="76" customFormat="1" ht="12.75" hidden="1">
      <c r="E77" s="115"/>
      <c r="F77" s="115"/>
      <c r="G77" s="115"/>
      <c r="H77" s="115"/>
      <c r="I77" s="115"/>
      <c r="J77" s="115"/>
      <c r="K77" s="115"/>
      <c r="L77" s="115"/>
      <c r="M77" s="115"/>
      <c r="N77" s="59"/>
      <c r="O77" s="300"/>
    </row>
    <row r="78" spans="5:15" s="76" customFormat="1" ht="12.75" hidden="1">
      <c r="E78" s="115"/>
      <c r="F78" s="115"/>
      <c r="G78" s="115"/>
      <c r="H78" s="115"/>
      <c r="I78" s="115"/>
      <c r="J78" s="115"/>
      <c r="K78" s="115"/>
      <c r="L78" s="115"/>
      <c r="M78" s="115"/>
      <c r="N78" s="59"/>
      <c r="O78" s="300"/>
    </row>
    <row r="79" spans="5:15" s="76" customFormat="1" ht="12.75" hidden="1">
      <c r="E79" s="115"/>
      <c r="F79" s="115"/>
      <c r="G79" s="115"/>
      <c r="H79" s="115"/>
      <c r="I79" s="115"/>
      <c r="J79" s="115"/>
      <c r="K79" s="115"/>
      <c r="L79" s="115"/>
      <c r="M79" s="115"/>
      <c r="N79" s="59"/>
      <c r="O79" s="300"/>
    </row>
    <row r="80" spans="5:15" s="76" customFormat="1" ht="12.75" hidden="1">
      <c r="E80" s="115"/>
      <c r="F80" s="115"/>
      <c r="G80" s="115"/>
      <c r="H80" s="115"/>
      <c r="I80" s="115"/>
      <c r="J80" s="115"/>
      <c r="K80" s="115"/>
      <c r="L80" s="115"/>
      <c r="M80" s="115"/>
      <c r="N80" s="59"/>
      <c r="O80" s="300"/>
    </row>
    <row r="81" spans="5:15" s="76" customFormat="1" ht="12.75" hidden="1">
      <c r="E81" s="115"/>
      <c r="F81" s="115"/>
      <c r="G81" s="115"/>
      <c r="H81" s="115"/>
      <c r="I81" s="115"/>
      <c r="J81" s="115"/>
      <c r="K81" s="115"/>
      <c r="L81" s="115"/>
      <c r="M81" s="115"/>
      <c r="N81" s="59"/>
      <c r="O81" s="300"/>
    </row>
    <row r="82" spans="5:15" s="76" customFormat="1" ht="12.75" hidden="1">
      <c r="E82" s="115"/>
      <c r="F82" s="115"/>
      <c r="G82" s="115"/>
      <c r="H82" s="115"/>
      <c r="I82" s="115"/>
      <c r="J82" s="115"/>
      <c r="K82" s="115"/>
      <c r="L82" s="115"/>
      <c r="M82" s="115"/>
      <c r="N82" s="59"/>
      <c r="O82" s="300"/>
    </row>
    <row r="83" spans="5:15" s="76" customFormat="1" ht="12.75" hidden="1">
      <c r="E83" s="115"/>
      <c r="F83" s="115"/>
      <c r="G83" s="115"/>
      <c r="H83" s="115"/>
      <c r="I83" s="115"/>
      <c r="J83" s="115"/>
      <c r="K83" s="115"/>
      <c r="L83" s="115"/>
      <c r="M83" s="115"/>
      <c r="N83" s="59"/>
      <c r="O83" s="300"/>
    </row>
    <row r="84" spans="5:15" s="76" customFormat="1" ht="12.75" hidden="1">
      <c r="E84" s="115"/>
      <c r="F84" s="115"/>
      <c r="G84" s="115"/>
      <c r="H84" s="115"/>
      <c r="I84" s="115"/>
      <c r="J84" s="115"/>
      <c r="K84" s="115"/>
      <c r="L84" s="115"/>
      <c r="M84" s="115"/>
      <c r="N84" s="59"/>
      <c r="O84" s="300"/>
    </row>
    <row r="85" spans="5:15" s="76" customFormat="1" ht="12.75" hidden="1">
      <c r="E85" s="115"/>
      <c r="F85" s="115"/>
      <c r="G85" s="115"/>
      <c r="H85" s="115"/>
      <c r="I85" s="115"/>
      <c r="J85" s="115"/>
      <c r="K85" s="115"/>
      <c r="L85" s="115"/>
      <c r="M85" s="115"/>
      <c r="N85" s="59"/>
      <c r="O85" s="300"/>
    </row>
    <row r="86" spans="5:15" s="76" customFormat="1" ht="12.75" hidden="1">
      <c r="E86" s="115"/>
      <c r="F86" s="115"/>
      <c r="G86" s="115"/>
      <c r="H86" s="115"/>
      <c r="I86" s="115"/>
      <c r="J86" s="115"/>
      <c r="K86" s="115"/>
      <c r="L86" s="115"/>
      <c r="M86" s="115"/>
      <c r="N86" s="59"/>
      <c r="O86" s="300"/>
    </row>
    <row r="87" spans="5:15" s="76" customFormat="1" ht="12.75" hidden="1">
      <c r="E87" s="115"/>
      <c r="F87" s="115"/>
      <c r="G87" s="115"/>
      <c r="H87" s="115"/>
      <c r="I87" s="115"/>
      <c r="J87" s="115"/>
      <c r="K87" s="115"/>
      <c r="L87" s="115"/>
      <c r="M87" s="115"/>
      <c r="N87" s="59"/>
      <c r="O87" s="300"/>
    </row>
    <row r="88" spans="5:15" s="76" customFormat="1" ht="12.75" hidden="1">
      <c r="E88" s="115"/>
      <c r="F88" s="115"/>
      <c r="G88" s="115"/>
      <c r="H88" s="115"/>
      <c r="I88" s="115"/>
      <c r="J88" s="115"/>
      <c r="K88" s="115"/>
      <c r="L88" s="115"/>
      <c r="M88" s="115"/>
      <c r="N88" s="59"/>
      <c r="O88" s="300"/>
    </row>
    <row r="89" spans="5:15" s="75" customFormat="1" ht="12.75" hidden="1">
      <c r="E89" s="308"/>
      <c r="F89" s="308"/>
      <c r="G89" s="308"/>
      <c r="H89" s="308"/>
      <c r="I89" s="308"/>
      <c r="J89" s="115"/>
      <c r="K89" s="308"/>
      <c r="L89" s="308"/>
      <c r="M89" s="308"/>
      <c r="N89" s="59"/>
      <c r="O89" s="300"/>
    </row>
    <row r="90" spans="5:15" s="75" customFormat="1" ht="12.75" hidden="1">
      <c r="E90" s="308"/>
      <c r="F90" s="308"/>
      <c r="G90" s="308"/>
      <c r="H90" s="308"/>
      <c r="I90" s="308"/>
      <c r="J90" s="115"/>
      <c r="K90" s="308"/>
      <c r="L90" s="308"/>
      <c r="M90" s="308"/>
      <c r="N90" s="59"/>
      <c r="O90" s="300"/>
    </row>
    <row r="91" spans="5:15" s="75" customFormat="1" ht="12.75" hidden="1">
      <c r="E91" s="308"/>
      <c r="F91" s="308"/>
      <c r="G91" s="308"/>
      <c r="H91" s="308"/>
      <c r="I91" s="308"/>
      <c r="J91" s="115"/>
      <c r="K91" s="308"/>
      <c r="L91" s="308"/>
      <c r="M91" s="308"/>
      <c r="N91" s="59"/>
      <c r="O91" s="300"/>
    </row>
    <row r="92" spans="5:15" s="75" customFormat="1" ht="12.75" hidden="1">
      <c r="E92" s="308"/>
      <c r="F92" s="308"/>
      <c r="G92" s="308"/>
      <c r="H92" s="308"/>
      <c r="I92" s="308"/>
      <c r="J92" s="115"/>
      <c r="K92" s="308"/>
      <c r="L92" s="308"/>
      <c r="M92" s="308"/>
      <c r="N92" s="59"/>
      <c r="O92" s="300"/>
    </row>
    <row r="93" spans="5:15" s="75" customFormat="1" ht="12.75" hidden="1">
      <c r="E93" s="308"/>
      <c r="F93" s="308"/>
      <c r="G93" s="308"/>
      <c r="H93" s="308"/>
      <c r="I93" s="308"/>
      <c r="J93" s="115"/>
      <c r="K93" s="308"/>
      <c r="L93" s="308"/>
      <c r="M93" s="308"/>
      <c r="N93" s="59"/>
      <c r="O93" s="300"/>
    </row>
    <row r="94" spans="5:15" s="75" customFormat="1" ht="12.75" hidden="1">
      <c r="E94" s="308"/>
      <c r="F94" s="308"/>
      <c r="G94" s="308"/>
      <c r="H94" s="308"/>
      <c r="I94" s="308"/>
      <c r="J94" s="115"/>
      <c r="K94" s="308"/>
      <c r="L94" s="308"/>
      <c r="M94" s="308"/>
      <c r="N94" s="59"/>
      <c r="O94" s="300"/>
    </row>
    <row r="95" spans="5:15" s="75" customFormat="1" ht="12.75" hidden="1">
      <c r="E95" s="308"/>
      <c r="F95" s="308"/>
      <c r="G95" s="308"/>
      <c r="H95" s="308"/>
      <c r="I95" s="308"/>
      <c r="J95" s="308"/>
      <c r="K95" s="308"/>
      <c r="L95" s="308"/>
      <c r="M95" s="308"/>
      <c r="N95" s="59"/>
      <c r="O95" s="300"/>
    </row>
    <row r="96" spans="5:15" s="75" customFormat="1" ht="12.75" hidden="1">
      <c r="E96" s="308"/>
      <c r="F96" s="308"/>
      <c r="G96" s="308"/>
      <c r="H96" s="308"/>
      <c r="I96" s="308"/>
      <c r="J96" s="308"/>
      <c r="K96" s="308"/>
      <c r="L96" s="308"/>
      <c r="M96" s="308"/>
      <c r="N96" s="59"/>
      <c r="O96" s="300"/>
    </row>
    <row r="97" spans="5:15" s="75" customFormat="1" ht="12.75" hidden="1">
      <c r="E97" s="308"/>
      <c r="F97" s="308"/>
      <c r="G97" s="308"/>
      <c r="H97" s="308"/>
      <c r="I97" s="308"/>
      <c r="J97" s="308"/>
      <c r="K97" s="308"/>
      <c r="L97" s="308"/>
      <c r="M97" s="308"/>
      <c r="N97" s="59"/>
      <c r="O97" s="300"/>
    </row>
    <row r="98" spans="5:15" s="75" customFormat="1" ht="12.75" hidden="1">
      <c r="E98" s="308"/>
      <c r="F98" s="308"/>
      <c r="G98" s="308"/>
      <c r="H98" s="308"/>
      <c r="I98" s="308"/>
      <c r="J98" s="308"/>
      <c r="K98" s="308"/>
      <c r="L98" s="308"/>
      <c r="M98" s="308"/>
      <c r="N98" s="59"/>
      <c r="O98" s="300"/>
    </row>
    <row r="99" spans="5:15" s="75" customFormat="1" ht="12.75" hidden="1">
      <c r="E99" s="308"/>
      <c r="F99" s="308"/>
      <c r="G99" s="308"/>
      <c r="H99" s="308"/>
      <c r="I99" s="308"/>
      <c r="J99" s="308"/>
      <c r="K99" s="308"/>
      <c r="L99" s="308"/>
      <c r="M99" s="308"/>
      <c r="N99" s="59"/>
      <c r="O99" s="300"/>
    </row>
    <row r="100" spans="5:15" s="75" customFormat="1" ht="12.75" hidden="1">
      <c r="E100" s="308"/>
      <c r="F100" s="308"/>
      <c r="G100" s="308"/>
      <c r="H100" s="308"/>
      <c r="I100" s="308"/>
      <c r="J100" s="308"/>
      <c r="K100" s="308"/>
      <c r="L100" s="308"/>
      <c r="M100" s="308"/>
      <c r="N100" s="59"/>
      <c r="O100" s="300"/>
    </row>
    <row r="101" spans="5:15" s="75" customFormat="1" ht="12.75" hidden="1">
      <c r="E101" s="308"/>
      <c r="F101" s="308"/>
      <c r="G101" s="308"/>
      <c r="H101" s="308"/>
      <c r="I101" s="308"/>
      <c r="J101" s="308"/>
      <c r="K101" s="308"/>
      <c r="L101" s="308"/>
      <c r="M101" s="308"/>
      <c r="N101" s="59"/>
      <c r="O101" s="300"/>
    </row>
    <row r="102" spans="5:15" s="75" customFormat="1" ht="12.75" hidden="1">
      <c r="E102" s="308"/>
      <c r="F102" s="308"/>
      <c r="G102" s="308"/>
      <c r="H102" s="308"/>
      <c r="I102" s="308"/>
      <c r="J102" s="308"/>
      <c r="K102" s="308"/>
      <c r="L102" s="308"/>
      <c r="M102" s="308"/>
      <c r="N102" s="59"/>
      <c r="O102" s="300"/>
    </row>
    <row r="103" spans="5:15" s="75" customFormat="1" ht="12.75" hidden="1">
      <c r="E103" s="308"/>
      <c r="F103" s="308"/>
      <c r="G103" s="308"/>
      <c r="H103" s="308"/>
      <c r="I103" s="308"/>
      <c r="J103" s="308"/>
      <c r="K103" s="308"/>
      <c r="L103" s="308"/>
      <c r="M103" s="308"/>
      <c r="N103" s="59"/>
      <c r="O103" s="300"/>
    </row>
    <row r="104" spans="5:15" s="75" customFormat="1" ht="12.75" hidden="1">
      <c r="E104" s="308"/>
      <c r="F104" s="308"/>
      <c r="G104" s="308"/>
      <c r="H104" s="308"/>
      <c r="I104" s="308"/>
      <c r="J104" s="308"/>
      <c r="K104" s="308"/>
      <c r="L104" s="308"/>
      <c r="M104" s="308"/>
      <c r="N104" s="59"/>
      <c r="O104" s="300"/>
    </row>
    <row r="105" spans="5:15" s="75" customFormat="1" ht="12.75" hidden="1">
      <c r="E105" s="308"/>
      <c r="F105" s="308"/>
      <c r="G105" s="308"/>
      <c r="H105" s="308"/>
      <c r="I105" s="308"/>
      <c r="J105" s="308"/>
      <c r="K105" s="308"/>
      <c r="L105" s="308"/>
      <c r="M105" s="308"/>
      <c r="N105" s="59"/>
      <c r="O105" s="300"/>
    </row>
    <row r="106" spans="5:15" s="75" customFormat="1" ht="12.75" hidden="1">
      <c r="E106" s="308"/>
      <c r="F106" s="308"/>
      <c r="G106" s="308"/>
      <c r="H106" s="308"/>
      <c r="I106" s="308"/>
      <c r="J106" s="308"/>
      <c r="K106" s="308"/>
      <c r="L106" s="308"/>
      <c r="M106" s="308"/>
      <c r="N106" s="59"/>
      <c r="O106" s="300"/>
    </row>
    <row r="107" spans="5:15" s="75" customFormat="1" ht="12.75" hidden="1">
      <c r="E107" s="308"/>
      <c r="F107" s="308"/>
      <c r="G107" s="308"/>
      <c r="H107" s="308"/>
      <c r="I107" s="308"/>
      <c r="J107" s="308"/>
      <c r="K107" s="308"/>
      <c r="L107" s="308"/>
      <c r="M107" s="308"/>
      <c r="N107" s="59"/>
      <c r="O107" s="300"/>
    </row>
    <row r="108" spans="5:15" s="75" customFormat="1" ht="12.75" hidden="1">
      <c r="E108" s="308"/>
      <c r="F108" s="308"/>
      <c r="G108" s="308"/>
      <c r="H108" s="308"/>
      <c r="I108" s="308"/>
      <c r="J108" s="308"/>
      <c r="K108" s="308"/>
      <c r="L108" s="308"/>
      <c r="M108" s="308"/>
      <c r="N108" s="59"/>
      <c r="O108" s="300"/>
    </row>
    <row r="109" spans="5:15" s="75" customFormat="1" ht="12.75" hidden="1">
      <c r="E109" s="308"/>
      <c r="F109" s="308"/>
      <c r="G109" s="308"/>
      <c r="H109" s="308"/>
      <c r="I109" s="308"/>
      <c r="J109" s="308"/>
      <c r="K109" s="308"/>
      <c r="L109" s="308"/>
      <c r="M109" s="308"/>
      <c r="N109" s="59"/>
      <c r="O109" s="300"/>
    </row>
    <row r="110" spans="5:15" s="75" customFormat="1" ht="12.75" hidden="1">
      <c r="E110" s="308"/>
      <c r="F110" s="308"/>
      <c r="G110" s="308"/>
      <c r="H110" s="308"/>
      <c r="I110" s="308"/>
      <c r="J110" s="308"/>
      <c r="K110" s="308"/>
      <c r="L110" s="308"/>
      <c r="M110" s="308"/>
      <c r="N110" s="59"/>
      <c r="O110" s="300"/>
    </row>
    <row r="111" spans="5:15" s="75" customFormat="1" ht="12.75" hidden="1">
      <c r="E111" s="308"/>
      <c r="F111" s="308"/>
      <c r="G111" s="308"/>
      <c r="H111" s="308"/>
      <c r="I111" s="308"/>
      <c r="J111" s="308"/>
      <c r="K111" s="308"/>
      <c r="L111" s="308"/>
      <c r="M111" s="308"/>
      <c r="N111" s="59"/>
      <c r="O111" s="300"/>
    </row>
    <row r="112" spans="5:15" s="75" customFormat="1" ht="12.75" hidden="1">
      <c r="E112" s="308"/>
      <c r="F112" s="308"/>
      <c r="G112" s="308"/>
      <c r="H112" s="308"/>
      <c r="I112" s="308"/>
      <c r="J112" s="308"/>
      <c r="K112" s="308"/>
      <c r="L112" s="308"/>
      <c r="M112" s="308"/>
      <c r="N112" s="59"/>
      <c r="O112" s="300"/>
    </row>
    <row r="113" spans="5:15" s="75" customFormat="1" ht="12.75" hidden="1">
      <c r="E113" s="308"/>
      <c r="F113" s="308"/>
      <c r="G113" s="308"/>
      <c r="H113" s="308"/>
      <c r="I113" s="308"/>
      <c r="J113" s="308"/>
      <c r="K113" s="308"/>
      <c r="L113" s="308"/>
      <c r="M113" s="308"/>
      <c r="N113" s="59"/>
      <c r="O113" s="300"/>
    </row>
    <row r="114" spans="5:15" s="75" customFormat="1" ht="12.75" hidden="1">
      <c r="E114" s="308"/>
      <c r="F114" s="308"/>
      <c r="G114" s="308"/>
      <c r="H114" s="308"/>
      <c r="I114" s="308"/>
      <c r="J114" s="308"/>
      <c r="K114" s="308"/>
      <c r="L114" s="308"/>
      <c r="M114" s="308"/>
      <c r="N114" s="59"/>
      <c r="O114" s="300"/>
    </row>
    <row r="115" spans="5:15" s="75" customFormat="1" ht="12.75" hidden="1">
      <c r="E115" s="308"/>
      <c r="F115" s="308"/>
      <c r="G115" s="308"/>
      <c r="H115" s="308"/>
      <c r="I115" s="308"/>
      <c r="J115" s="308"/>
      <c r="K115" s="308"/>
      <c r="L115" s="308"/>
      <c r="M115" s="308"/>
      <c r="N115" s="59"/>
      <c r="O115" s="300"/>
    </row>
    <row r="116" spans="5:15" s="75" customFormat="1" ht="12.75" hidden="1">
      <c r="E116" s="308"/>
      <c r="F116" s="308"/>
      <c r="G116" s="308"/>
      <c r="H116" s="308"/>
      <c r="I116" s="308"/>
      <c r="J116" s="308"/>
      <c r="K116" s="308"/>
      <c r="L116" s="308"/>
      <c r="M116" s="308"/>
      <c r="N116" s="59"/>
      <c r="O116" s="300"/>
    </row>
    <row r="117" spans="5:15" s="75" customFormat="1" ht="12.75" hidden="1">
      <c r="E117" s="308"/>
      <c r="F117" s="308"/>
      <c r="G117" s="308"/>
      <c r="H117" s="308"/>
      <c r="I117" s="308"/>
      <c r="J117" s="308"/>
      <c r="K117" s="308"/>
      <c r="L117" s="308"/>
      <c r="M117" s="308"/>
      <c r="N117" s="59"/>
      <c r="O117" s="300"/>
    </row>
    <row r="118" spans="5:15" s="75" customFormat="1" ht="12.75" hidden="1">
      <c r="E118" s="308"/>
      <c r="F118" s="308"/>
      <c r="G118" s="308"/>
      <c r="H118" s="308"/>
      <c r="I118" s="308"/>
      <c r="J118" s="308"/>
      <c r="K118" s="308"/>
      <c r="L118" s="308"/>
      <c r="M118" s="308"/>
      <c r="N118" s="59"/>
      <c r="O118" s="300"/>
    </row>
    <row r="119" ht="12.75" hidden="1">
      <c r="J119" s="308"/>
    </row>
    <row r="120" ht="12.75" customHeight="1" hidden="1">
      <c r="J120" s="308"/>
    </row>
    <row r="121" ht="12.75" customHeight="1" hidden="1">
      <c r="J121" s="308"/>
    </row>
    <row r="122" ht="12.75" customHeight="1" hidden="1">
      <c r="J122" s="308"/>
    </row>
    <row r="123" ht="12.75" customHeight="1" hidden="1">
      <c r="J123" s="308"/>
    </row>
    <row r="124" ht="12.75" customHeight="1" hidden="1">
      <c r="J124" s="308"/>
    </row>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ht="12.75" customHeight="1" hidden="1"/>
    <row r="139" ht="12.75" customHeight="1" hidden="1"/>
    <row r="140" ht="12.75" customHeight="1" hidden="1"/>
    <row r="141" ht="12.75" customHeight="1" hidden="1"/>
    <row r="142" ht="12.75" customHeight="1" hidden="1"/>
    <row r="143" ht="12.75" customHeight="1" hidden="1"/>
    <row r="144" ht="12.75" customHeight="1" hidden="1"/>
    <row r="145" ht="12.75" customHeight="1" hidden="1"/>
    <row r="146" ht="12.75" customHeight="1" hidden="1"/>
    <row r="147" ht="12.75" customHeight="1" hidden="1"/>
    <row r="148" ht="12.75" customHeight="1" hidden="1"/>
    <row r="149" ht="12.75" customHeight="1" hidden="1"/>
    <row r="150" ht="12.75" customHeight="1" hidden="1"/>
    <row r="151" ht="12.75" customHeight="1" hidden="1"/>
    <row r="152" ht="12.75" customHeight="1" hidden="1"/>
    <row r="153" ht="12.75" customHeight="1" hidden="1"/>
    <row r="154" ht="12.75" customHeight="1" hidden="1"/>
    <row r="155" ht="12.75" customHeight="1" hidden="1"/>
    <row r="156" ht="12.75" customHeight="1" hidden="1"/>
    <row r="157" ht="12.75" customHeight="1" hidden="1"/>
    <row r="158" ht="12.75" customHeight="1" hidden="1"/>
    <row r="159" ht="12.75" customHeight="1" hidden="1"/>
    <row r="160" ht="12.75" customHeight="1" hidden="1"/>
    <row r="161" ht="12.75" customHeight="1" hidden="1"/>
    <row r="162" ht="12.75" customHeight="1" hidden="1"/>
    <row r="163" ht="12.75" customHeight="1" hidden="1"/>
    <row r="164" ht="12.75" customHeight="1" hidden="1"/>
    <row r="165" ht="12.75" customHeight="1" hidden="1"/>
    <row r="166" ht="12.75" customHeight="1" hidden="1"/>
    <row r="167" ht="12.75" customHeight="1" hidden="1"/>
    <row r="168" ht="12.75" customHeight="1" hidden="1"/>
    <row r="169" ht="12.75" customHeight="1" hidden="1"/>
    <row r="170" ht="12.75" customHeight="1" hidden="1"/>
    <row r="171" ht="12.75" customHeight="1" hidden="1"/>
    <row r="172" ht="12.75" customHeight="1" hidden="1"/>
    <row r="173" ht="12.75" customHeight="1" hidden="1"/>
    <row r="174" ht="12.75" customHeight="1" hidden="1"/>
    <row r="175" ht="12.75" customHeight="1" hidden="1"/>
    <row r="176" ht="12.75" customHeight="1" hidden="1"/>
    <row r="177" ht="12.75" customHeight="1" hidden="1"/>
    <row r="178" ht="12.75" customHeight="1" hidden="1"/>
    <row r="179" ht="12.75" customHeight="1" hidden="1"/>
    <row r="180" ht="12.75" customHeight="1" hidden="1"/>
    <row r="181" ht="12.75" customHeight="1" hidden="1"/>
    <row r="182" ht="12.75" customHeight="1" hidden="1"/>
    <row r="183" ht="12.75" customHeight="1" hidden="1"/>
    <row r="184" ht="12.75" customHeight="1" hidden="1"/>
    <row r="185" ht="12.75" customHeight="1" hidden="1"/>
    <row r="186" ht="12.75" customHeight="1" hidden="1"/>
    <row r="187" ht="12.75" customHeight="1" hidden="1"/>
    <row r="188" ht="12.75" customHeight="1" hidden="1"/>
    <row r="189" ht="12.75" customHeight="1" hidden="1"/>
    <row r="190" ht="12.75" customHeight="1" hidden="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0" customHeight="1" hidden="1"/>
    <row r="213" ht="0" customHeight="1" hidden="1"/>
    <row r="214" ht="0" customHeight="1" hidden="1"/>
    <row r="215" ht="0" customHeight="1" hidden="1"/>
    <row r="216" ht="0" customHeight="1" hidden="1"/>
    <row r="217" ht="0" customHeight="1" hidden="1"/>
    <row r="218" ht="0" customHeight="1" hidden="1"/>
    <row r="219" ht="0" customHeight="1" hidden="1"/>
    <row r="220" ht="0" customHeight="1" hidden="1"/>
    <row r="221" ht="0" customHeight="1" hidden="1"/>
    <row r="222" ht="0" customHeight="1" hidden="1"/>
    <row r="223" ht="0" customHeight="1" hidden="1"/>
    <row r="224" ht="0" customHeight="1" hidden="1"/>
    <row r="225" ht="0" customHeight="1" hidden="1"/>
    <row r="226" ht="0" customHeight="1" hidden="1"/>
    <row r="227" ht="0" customHeight="1" hidden="1"/>
    <row r="228" ht="0" customHeight="1" hidden="1"/>
    <row r="229" ht="0" customHeight="1" hidden="1"/>
    <row r="230" ht="0" customHeight="1" hidden="1"/>
    <row r="231" ht="0" customHeight="1" hidden="1"/>
    <row r="232" ht="0" customHeight="1" hidden="1"/>
    <row r="233" ht="0" customHeight="1" hidden="1"/>
  </sheetData>
  <sheetProtection/>
  <mergeCells count="4">
    <mergeCell ref="A2:N2"/>
    <mergeCell ref="A1:M1"/>
    <mergeCell ref="E4:H4"/>
    <mergeCell ref="I4:L4"/>
  </mergeCells>
  <conditionalFormatting sqref="H25 L25 H7:H22 L7:L22">
    <cfRule type="cellIs" priority="1" dxfId="1" operator="equal" stopIfTrue="1">
      <formula>0</formula>
    </cfRule>
  </conditionalFormatting>
  <printOptions horizontalCentered="1" verticalCentered="1"/>
  <pageMargins left="0.2" right="0.28" top="0" bottom="0" header="0" footer="0"/>
  <pageSetup horizontalDpi="355" verticalDpi="355" orientation="landscape" paperSize="9" scale="65" r:id="rId1"/>
</worksheet>
</file>

<file path=xl/worksheets/sheet19.xml><?xml version="1.0" encoding="utf-8"?>
<worksheet xmlns="http://schemas.openxmlformats.org/spreadsheetml/2006/main" xmlns:r="http://schemas.openxmlformats.org/officeDocument/2006/relationships">
  <sheetPr codeName="Φύλλο43"/>
  <dimension ref="A1:IV87"/>
  <sheetViews>
    <sheetView zoomScale="60" zoomScaleNormal="60" zoomScalePageLayoutView="0" workbookViewId="0" topLeftCell="A1">
      <selection activeCell="J19" sqref="J19"/>
    </sheetView>
  </sheetViews>
  <sheetFormatPr defaultColWidth="0" defaultRowHeight="0" customHeight="1" zeroHeight="1"/>
  <cols>
    <col min="1" max="1" width="12.140625" style="272" customWidth="1"/>
    <col min="2" max="2" width="14.421875" style="272" customWidth="1"/>
    <col min="3" max="3" width="57.28125" style="272" customWidth="1"/>
    <col min="4" max="4" width="19.00390625" style="272" customWidth="1"/>
    <col min="5" max="5" width="19.7109375" style="272" customWidth="1"/>
    <col min="6" max="6" width="19.8515625" style="272" customWidth="1"/>
    <col min="7" max="10" width="21.421875" style="272" customWidth="1"/>
    <col min="11" max="12" width="22.57421875" style="272" customWidth="1"/>
    <col min="13" max="13" width="0.5625" style="271" customWidth="1"/>
    <col min="14" max="18" width="9.140625" style="271" hidden="1" customWidth="1"/>
    <col min="19" max="22" width="9.140625" style="272" hidden="1" customWidth="1"/>
    <col min="23" max="23" width="0.2890625" style="272" hidden="1" customWidth="1"/>
    <col min="24" max="255" width="9.140625" style="272" hidden="1" customWidth="1"/>
    <col min="256" max="16384" width="2.57421875" style="271" hidden="1" customWidth="1"/>
  </cols>
  <sheetData>
    <row r="1" spans="1:256" s="261" customFormat="1" ht="24" customHeight="1" thickTop="1">
      <c r="A1" s="1241" t="s">
        <v>621</v>
      </c>
      <c r="B1" s="1242"/>
      <c r="C1" s="1242"/>
      <c r="D1" s="1242"/>
      <c r="E1" s="1242"/>
      <c r="F1" s="1242"/>
      <c r="G1" s="1242"/>
      <c r="H1" s="1242"/>
      <c r="I1" s="1242"/>
      <c r="J1" s="1242"/>
      <c r="K1" s="1242"/>
      <c r="L1" s="1243"/>
      <c r="M1" s="442"/>
      <c r="N1" s="442"/>
      <c r="O1" s="442"/>
      <c r="P1" s="442"/>
      <c r="Q1" s="442"/>
      <c r="R1" s="44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c r="DV1" s="262"/>
      <c r="DW1" s="262"/>
      <c r="DX1" s="262"/>
      <c r="DY1" s="262"/>
      <c r="DZ1" s="262"/>
      <c r="EA1" s="262"/>
      <c r="EB1" s="262"/>
      <c r="EC1" s="262"/>
      <c r="ED1" s="262"/>
      <c r="EE1" s="262"/>
      <c r="EF1" s="262"/>
      <c r="EG1" s="262"/>
      <c r="EH1" s="262"/>
      <c r="EI1" s="262"/>
      <c r="EJ1" s="262"/>
      <c r="EK1" s="262"/>
      <c r="EL1" s="262"/>
      <c r="EM1" s="262"/>
      <c r="EN1" s="262"/>
      <c r="EO1" s="262"/>
      <c r="EP1" s="262"/>
      <c r="EQ1" s="262"/>
      <c r="ER1" s="262"/>
      <c r="ES1" s="262"/>
      <c r="ET1" s="262"/>
      <c r="EU1" s="262"/>
      <c r="EV1" s="262"/>
      <c r="EW1" s="262"/>
      <c r="EX1" s="262"/>
      <c r="EY1" s="262"/>
      <c r="EZ1" s="262"/>
      <c r="FA1" s="262"/>
      <c r="FB1" s="262"/>
      <c r="FC1" s="262"/>
      <c r="FD1" s="262"/>
      <c r="FE1" s="262"/>
      <c r="FF1" s="262"/>
      <c r="FG1" s="262"/>
      <c r="FH1" s="262"/>
      <c r="FI1" s="262"/>
      <c r="FJ1" s="262"/>
      <c r="FK1" s="262"/>
      <c r="FL1" s="262"/>
      <c r="FM1" s="262"/>
      <c r="FN1" s="262"/>
      <c r="FO1" s="262"/>
      <c r="FP1" s="262"/>
      <c r="FQ1" s="262"/>
      <c r="FR1" s="262"/>
      <c r="FS1" s="262"/>
      <c r="FT1" s="262"/>
      <c r="FU1" s="262"/>
      <c r="FV1" s="262"/>
      <c r="FW1" s="262"/>
      <c r="FX1" s="262"/>
      <c r="FY1" s="262"/>
      <c r="FZ1" s="262"/>
      <c r="GA1" s="262"/>
      <c r="GB1" s="262"/>
      <c r="GC1" s="262"/>
      <c r="GD1" s="262"/>
      <c r="GE1" s="262"/>
      <c r="GF1" s="262"/>
      <c r="GG1" s="262"/>
      <c r="GH1" s="262"/>
      <c r="GI1" s="262"/>
      <c r="GJ1" s="262"/>
      <c r="GK1" s="262"/>
      <c r="GL1" s="262"/>
      <c r="GM1" s="262"/>
      <c r="GN1" s="262"/>
      <c r="GO1" s="262"/>
      <c r="GP1" s="262"/>
      <c r="GQ1" s="262"/>
      <c r="GR1" s="262"/>
      <c r="GS1" s="262"/>
      <c r="GT1" s="262"/>
      <c r="GU1" s="262"/>
      <c r="GV1" s="262"/>
      <c r="GW1" s="262"/>
      <c r="GX1" s="262"/>
      <c r="GY1" s="262"/>
      <c r="GZ1" s="262"/>
      <c r="HA1" s="262"/>
      <c r="HB1" s="262"/>
      <c r="HC1" s="262"/>
      <c r="HD1" s="262"/>
      <c r="HE1" s="262"/>
      <c r="HF1" s="262"/>
      <c r="HG1" s="262"/>
      <c r="HH1" s="262"/>
      <c r="HI1" s="262"/>
      <c r="HJ1" s="262"/>
      <c r="HK1" s="262"/>
      <c r="HL1" s="262"/>
      <c r="HM1" s="262"/>
      <c r="HN1" s="262"/>
      <c r="HO1" s="262"/>
      <c r="HP1" s="262"/>
      <c r="HQ1" s="262"/>
      <c r="IV1" s="263"/>
    </row>
    <row r="2" spans="1:12" s="174" customFormat="1" ht="18">
      <c r="A2" s="1244" t="s">
        <v>625</v>
      </c>
      <c r="B2" s="1245"/>
      <c r="C2" s="1245"/>
      <c r="D2" s="1245"/>
      <c r="E2" s="1245"/>
      <c r="F2" s="1245"/>
      <c r="G2" s="1245"/>
      <c r="H2" s="1245"/>
      <c r="I2" s="1245"/>
      <c r="J2" s="1245"/>
      <c r="K2" s="1245"/>
      <c r="L2" s="1246"/>
    </row>
    <row r="3" spans="1:12" s="174" customFormat="1" ht="18.75" thickBot="1">
      <c r="A3" s="302"/>
      <c r="B3" s="303"/>
      <c r="C3" s="303"/>
      <c r="D3" s="303"/>
      <c r="E3" s="303"/>
      <c r="F3" s="303"/>
      <c r="G3" s="303"/>
      <c r="H3" s="303"/>
      <c r="I3" s="303"/>
      <c r="J3" s="303"/>
      <c r="K3" s="303"/>
      <c r="L3" s="304"/>
    </row>
    <row r="4" spans="1:14" s="174" customFormat="1" ht="25.5" customHeight="1" thickBot="1" thickTop="1">
      <c r="A4" s="302"/>
      <c r="B4" s="303"/>
      <c r="C4" s="856" t="s">
        <v>623</v>
      </c>
      <c r="D4" s="1247"/>
      <c r="E4" s="1248"/>
      <c r="F4" s="1248"/>
      <c r="G4" s="1249"/>
      <c r="H4" s="303"/>
      <c r="I4" s="303"/>
      <c r="J4" s="303"/>
      <c r="K4" s="303"/>
      <c r="L4" s="304"/>
      <c r="N4" s="486" t="s">
        <v>509</v>
      </c>
    </row>
    <row r="5" spans="1:12" s="174" customFormat="1" ht="12" customHeight="1" thickBot="1" thickTop="1">
      <c r="A5" s="302"/>
      <c r="B5" s="303"/>
      <c r="C5" s="856"/>
      <c r="D5" s="310"/>
      <c r="E5" s="310"/>
      <c r="F5" s="310"/>
      <c r="G5" s="310"/>
      <c r="H5" s="310"/>
      <c r="I5" s="303"/>
      <c r="J5" s="303"/>
      <c r="K5" s="303"/>
      <c r="L5" s="304"/>
    </row>
    <row r="6" spans="1:12" s="174" customFormat="1" ht="25.5" customHeight="1" thickBot="1" thickTop="1">
      <c r="A6" s="302"/>
      <c r="B6" s="303"/>
      <c r="C6" s="856" t="s">
        <v>624</v>
      </c>
      <c r="D6" s="1250"/>
      <c r="E6" s="1251"/>
      <c r="F6" s="310"/>
      <c r="G6" s="310"/>
      <c r="H6" s="303"/>
      <c r="I6" s="303"/>
      <c r="J6" s="303"/>
      <c r="K6" s="303"/>
      <c r="L6" s="304"/>
    </row>
    <row r="7" spans="1:12" s="174" customFormat="1" ht="12" customHeight="1" thickBot="1" thickTop="1">
      <c r="A7" s="302"/>
      <c r="B7" s="303"/>
      <c r="C7" s="857"/>
      <c r="D7" s="303"/>
      <c r="E7" s="303"/>
      <c r="F7" s="310"/>
      <c r="G7" s="310"/>
      <c r="H7" s="303"/>
      <c r="I7" s="303"/>
      <c r="J7" s="303"/>
      <c r="K7" s="303"/>
      <c r="L7" s="304"/>
    </row>
    <row r="8" spans="1:12" s="174" customFormat="1" ht="21.75" customHeight="1" thickBot="1" thickTop="1">
      <c r="A8" s="302"/>
      <c r="B8" s="303"/>
      <c r="C8" s="856" t="s">
        <v>626</v>
      </c>
      <c r="D8" s="15">
        <v>301</v>
      </c>
      <c r="E8" s="311"/>
      <c r="F8" s="312"/>
      <c r="G8" s="310"/>
      <c r="H8" s="303"/>
      <c r="I8" s="303"/>
      <c r="J8" s="303"/>
      <c r="K8" s="303"/>
      <c r="L8" s="304"/>
    </row>
    <row r="9" spans="1:12" s="174" customFormat="1" ht="21.75" customHeight="1" thickTop="1">
      <c r="A9" s="302"/>
      <c r="B9" s="303"/>
      <c r="C9" s="309"/>
      <c r="D9" s="309"/>
      <c r="E9" s="309"/>
      <c r="F9" s="309"/>
      <c r="G9" s="310"/>
      <c r="H9" s="303"/>
      <c r="I9" s="303"/>
      <c r="J9" s="303"/>
      <c r="K9" s="303"/>
      <c r="L9" s="304"/>
    </row>
    <row r="10" spans="1:12" s="174" customFormat="1" ht="78.75" customHeight="1" thickBot="1">
      <c r="A10" s="514" t="s">
        <v>330</v>
      </c>
      <c r="B10" s="696" t="s">
        <v>607</v>
      </c>
      <c r="C10" s="508" t="s">
        <v>341</v>
      </c>
      <c r="D10" s="696" t="s">
        <v>237</v>
      </c>
      <c r="E10" s="696" t="s">
        <v>353</v>
      </c>
      <c r="F10" s="696" t="s">
        <v>475</v>
      </c>
      <c r="G10" s="508" t="s">
        <v>337</v>
      </c>
      <c r="H10" s="696" t="s">
        <v>347</v>
      </c>
      <c r="I10" s="696" t="s">
        <v>338</v>
      </c>
      <c r="J10" s="696" t="s">
        <v>342</v>
      </c>
      <c r="K10" s="696" t="s">
        <v>241</v>
      </c>
      <c r="L10" s="852" t="s">
        <v>242</v>
      </c>
    </row>
    <row r="11" spans="1:12" s="174" customFormat="1" ht="24" customHeight="1" thickBot="1">
      <c r="A11" s="217">
        <v>1</v>
      </c>
      <c r="B11" s="265"/>
      <c r="C11" s="266"/>
      <c r="D11" s="270"/>
      <c r="E11" s="269"/>
      <c r="F11" s="443"/>
      <c r="G11" s="269"/>
      <c r="H11" s="269"/>
      <c r="I11" s="828">
        <f aca="true" t="shared" si="0" ref="I11:I42">G11-H11</f>
        <v>0</v>
      </c>
      <c r="J11" s="828">
        <f aca="true" t="shared" si="1" ref="J11:J42">ROUND(I11*1.3,2)</f>
        <v>0</v>
      </c>
      <c r="K11" s="827">
        <f aca="true" t="shared" si="2" ref="K11:K42">MIN(J11,G11)</f>
        <v>0</v>
      </c>
      <c r="L11" s="829">
        <f aca="true" t="shared" si="3" ref="L11:L42">IF(D11="ΝΑΙ",0,K11)</f>
        <v>0</v>
      </c>
    </row>
    <row r="12" spans="1:12" s="174" customFormat="1" ht="24" customHeight="1" thickBot="1">
      <c r="A12" s="217">
        <v>2</v>
      </c>
      <c r="B12" s="265"/>
      <c r="C12" s="266"/>
      <c r="D12" s="270"/>
      <c r="E12" s="269"/>
      <c r="F12" s="443"/>
      <c r="G12" s="269"/>
      <c r="H12" s="269"/>
      <c r="I12" s="828">
        <f t="shared" si="0"/>
        <v>0</v>
      </c>
      <c r="J12" s="828">
        <f t="shared" si="1"/>
        <v>0</v>
      </c>
      <c r="K12" s="827">
        <f t="shared" si="2"/>
        <v>0</v>
      </c>
      <c r="L12" s="829">
        <f t="shared" si="3"/>
        <v>0</v>
      </c>
    </row>
    <row r="13" spans="1:12" s="174" customFormat="1" ht="24" customHeight="1" thickBot="1">
      <c r="A13" s="217">
        <v>3</v>
      </c>
      <c r="B13" s="265"/>
      <c r="C13" s="266"/>
      <c r="D13" s="270"/>
      <c r="E13" s="269"/>
      <c r="F13" s="443"/>
      <c r="G13" s="269"/>
      <c r="H13" s="269"/>
      <c r="I13" s="828">
        <f t="shared" si="0"/>
        <v>0</v>
      </c>
      <c r="J13" s="828">
        <f t="shared" si="1"/>
        <v>0</v>
      </c>
      <c r="K13" s="827">
        <f t="shared" si="2"/>
        <v>0</v>
      </c>
      <c r="L13" s="829">
        <f t="shared" si="3"/>
        <v>0</v>
      </c>
    </row>
    <row r="14" spans="1:12" s="174" customFormat="1" ht="22.5" customHeight="1" thickBot="1">
      <c r="A14" s="217">
        <v>4</v>
      </c>
      <c r="B14" s="265"/>
      <c r="C14" s="266"/>
      <c r="D14" s="270"/>
      <c r="E14" s="269"/>
      <c r="F14" s="443"/>
      <c r="G14" s="269"/>
      <c r="H14" s="269"/>
      <c r="I14" s="828">
        <f t="shared" si="0"/>
        <v>0</v>
      </c>
      <c r="J14" s="828">
        <f t="shared" si="1"/>
        <v>0</v>
      </c>
      <c r="K14" s="827">
        <f t="shared" si="2"/>
        <v>0</v>
      </c>
      <c r="L14" s="829">
        <f t="shared" si="3"/>
        <v>0</v>
      </c>
    </row>
    <row r="15" spans="1:12" s="174" customFormat="1" ht="22.5" customHeight="1" thickBot="1">
      <c r="A15" s="217">
        <v>5</v>
      </c>
      <c r="B15" s="265"/>
      <c r="C15" s="266"/>
      <c r="D15" s="270"/>
      <c r="E15" s="269"/>
      <c r="F15" s="443"/>
      <c r="G15" s="269"/>
      <c r="H15" s="269"/>
      <c r="I15" s="828">
        <f t="shared" si="0"/>
        <v>0</v>
      </c>
      <c r="J15" s="828">
        <f t="shared" si="1"/>
        <v>0</v>
      </c>
      <c r="K15" s="827">
        <f t="shared" si="2"/>
        <v>0</v>
      </c>
      <c r="L15" s="829">
        <f t="shared" si="3"/>
        <v>0</v>
      </c>
    </row>
    <row r="16" spans="1:12" s="174" customFormat="1" ht="22.5" customHeight="1" thickBot="1">
      <c r="A16" s="217">
        <v>6</v>
      </c>
      <c r="B16" s="265"/>
      <c r="C16" s="266"/>
      <c r="D16" s="270"/>
      <c r="E16" s="269"/>
      <c r="F16" s="443"/>
      <c r="G16" s="269"/>
      <c r="H16" s="269"/>
      <c r="I16" s="828">
        <f t="shared" si="0"/>
        <v>0</v>
      </c>
      <c r="J16" s="828">
        <f t="shared" si="1"/>
        <v>0</v>
      </c>
      <c r="K16" s="827">
        <f t="shared" si="2"/>
        <v>0</v>
      </c>
      <c r="L16" s="829">
        <f t="shared" si="3"/>
        <v>0</v>
      </c>
    </row>
    <row r="17" spans="1:12" s="174" customFormat="1" ht="24" customHeight="1" thickBot="1">
      <c r="A17" s="217">
        <v>7</v>
      </c>
      <c r="B17" s="265"/>
      <c r="C17" s="266"/>
      <c r="D17" s="270"/>
      <c r="E17" s="269"/>
      <c r="F17" s="443"/>
      <c r="G17" s="269"/>
      <c r="H17" s="269"/>
      <c r="I17" s="828">
        <f t="shared" si="0"/>
        <v>0</v>
      </c>
      <c r="J17" s="828">
        <f t="shared" si="1"/>
        <v>0</v>
      </c>
      <c r="K17" s="827">
        <f t="shared" si="2"/>
        <v>0</v>
      </c>
      <c r="L17" s="829">
        <f t="shared" si="3"/>
        <v>0</v>
      </c>
    </row>
    <row r="18" spans="1:12" s="174" customFormat="1" ht="24" customHeight="1" thickBot="1">
      <c r="A18" s="217">
        <v>8</v>
      </c>
      <c r="B18" s="265"/>
      <c r="C18" s="266"/>
      <c r="D18" s="270"/>
      <c r="E18" s="269"/>
      <c r="F18" s="443"/>
      <c r="G18" s="269"/>
      <c r="H18" s="269"/>
      <c r="I18" s="828">
        <f t="shared" si="0"/>
        <v>0</v>
      </c>
      <c r="J18" s="828">
        <f t="shared" si="1"/>
        <v>0</v>
      </c>
      <c r="K18" s="827">
        <f t="shared" si="2"/>
        <v>0</v>
      </c>
      <c r="L18" s="829">
        <f t="shared" si="3"/>
        <v>0</v>
      </c>
    </row>
    <row r="19" spans="1:12" s="174" customFormat="1" ht="24" customHeight="1" thickBot="1">
      <c r="A19" s="217">
        <v>9</v>
      </c>
      <c r="B19" s="265"/>
      <c r="C19" s="266"/>
      <c r="D19" s="270"/>
      <c r="E19" s="269"/>
      <c r="F19" s="443"/>
      <c r="G19" s="269"/>
      <c r="H19" s="269"/>
      <c r="I19" s="828">
        <f t="shared" si="0"/>
        <v>0</v>
      </c>
      <c r="J19" s="828">
        <f t="shared" si="1"/>
        <v>0</v>
      </c>
      <c r="K19" s="827">
        <f t="shared" si="2"/>
        <v>0</v>
      </c>
      <c r="L19" s="829">
        <f t="shared" si="3"/>
        <v>0</v>
      </c>
    </row>
    <row r="20" spans="1:12" s="174" customFormat="1" ht="22.5" customHeight="1" thickBot="1">
      <c r="A20" s="217">
        <v>10</v>
      </c>
      <c r="B20" s="265"/>
      <c r="C20" s="266"/>
      <c r="D20" s="270"/>
      <c r="E20" s="268"/>
      <c r="F20" s="443"/>
      <c r="G20" s="269"/>
      <c r="H20" s="269"/>
      <c r="I20" s="828">
        <f t="shared" si="0"/>
        <v>0</v>
      </c>
      <c r="J20" s="828">
        <f t="shared" si="1"/>
        <v>0</v>
      </c>
      <c r="K20" s="827">
        <f t="shared" si="2"/>
        <v>0</v>
      </c>
      <c r="L20" s="829">
        <f t="shared" si="3"/>
        <v>0</v>
      </c>
    </row>
    <row r="21" spans="1:12" s="174" customFormat="1" ht="22.5" customHeight="1" thickBot="1">
      <c r="A21" s="217">
        <v>11</v>
      </c>
      <c r="B21" s="265"/>
      <c r="C21" s="266"/>
      <c r="D21" s="270"/>
      <c r="E21" s="268"/>
      <c r="F21" s="443"/>
      <c r="G21" s="269"/>
      <c r="H21" s="269"/>
      <c r="I21" s="828">
        <f t="shared" si="0"/>
        <v>0</v>
      </c>
      <c r="J21" s="828">
        <f t="shared" si="1"/>
        <v>0</v>
      </c>
      <c r="K21" s="827">
        <f t="shared" si="2"/>
        <v>0</v>
      </c>
      <c r="L21" s="829">
        <f t="shared" si="3"/>
        <v>0</v>
      </c>
    </row>
    <row r="22" spans="1:12" s="174" customFormat="1" ht="22.5" customHeight="1" thickBot="1">
      <c r="A22" s="217">
        <v>12</v>
      </c>
      <c r="B22" s="265"/>
      <c r="C22" s="266"/>
      <c r="D22" s="270"/>
      <c r="E22" s="268"/>
      <c r="F22" s="443"/>
      <c r="G22" s="269"/>
      <c r="H22" s="269"/>
      <c r="I22" s="828">
        <f t="shared" si="0"/>
        <v>0</v>
      </c>
      <c r="J22" s="828">
        <f t="shared" si="1"/>
        <v>0</v>
      </c>
      <c r="K22" s="827">
        <f t="shared" si="2"/>
        <v>0</v>
      </c>
      <c r="L22" s="829">
        <f t="shared" si="3"/>
        <v>0</v>
      </c>
    </row>
    <row r="23" spans="1:12" s="174" customFormat="1" ht="22.5" customHeight="1" thickBot="1">
      <c r="A23" s="217">
        <v>13</v>
      </c>
      <c r="B23" s="265"/>
      <c r="C23" s="266"/>
      <c r="D23" s="270"/>
      <c r="E23" s="268"/>
      <c r="F23" s="443"/>
      <c r="G23" s="269"/>
      <c r="H23" s="269"/>
      <c r="I23" s="828">
        <f t="shared" si="0"/>
        <v>0</v>
      </c>
      <c r="J23" s="828">
        <f t="shared" si="1"/>
        <v>0</v>
      </c>
      <c r="K23" s="827">
        <f t="shared" si="2"/>
        <v>0</v>
      </c>
      <c r="L23" s="829">
        <f t="shared" si="3"/>
        <v>0</v>
      </c>
    </row>
    <row r="24" spans="1:12" s="174" customFormat="1" ht="22.5" customHeight="1" thickBot="1">
      <c r="A24" s="217">
        <v>14</v>
      </c>
      <c r="B24" s="265"/>
      <c r="C24" s="266"/>
      <c r="D24" s="270"/>
      <c r="E24" s="268"/>
      <c r="F24" s="443"/>
      <c r="G24" s="269"/>
      <c r="H24" s="269"/>
      <c r="I24" s="828">
        <f t="shared" si="0"/>
        <v>0</v>
      </c>
      <c r="J24" s="828">
        <f t="shared" si="1"/>
        <v>0</v>
      </c>
      <c r="K24" s="827">
        <f t="shared" si="2"/>
        <v>0</v>
      </c>
      <c r="L24" s="829">
        <f t="shared" si="3"/>
        <v>0</v>
      </c>
    </row>
    <row r="25" spans="1:12" s="174" customFormat="1" ht="22.5" customHeight="1" thickBot="1">
      <c r="A25" s="217">
        <v>15</v>
      </c>
      <c r="B25" s="265"/>
      <c r="C25" s="266"/>
      <c r="D25" s="270"/>
      <c r="E25" s="268"/>
      <c r="F25" s="443"/>
      <c r="G25" s="269"/>
      <c r="H25" s="269"/>
      <c r="I25" s="828">
        <f t="shared" si="0"/>
        <v>0</v>
      </c>
      <c r="J25" s="828">
        <f t="shared" si="1"/>
        <v>0</v>
      </c>
      <c r="K25" s="827">
        <f t="shared" si="2"/>
        <v>0</v>
      </c>
      <c r="L25" s="829">
        <f t="shared" si="3"/>
        <v>0</v>
      </c>
    </row>
    <row r="26" spans="1:12" s="174" customFormat="1" ht="22.5" customHeight="1" thickBot="1">
      <c r="A26" s="217">
        <v>16</v>
      </c>
      <c r="B26" s="265"/>
      <c r="C26" s="266"/>
      <c r="D26" s="270"/>
      <c r="E26" s="268"/>
      <c r="F26" s="443"/>
      <c r="G26" s="269"/>
      <c r="H26" s="269"/>
      <c r="I26" s="828">
        <f t="shared" si="0"/>
        <v>0</v>
      </c>
      <c r="J26" s="828">
        <f t="shared" si="1"/>
        <v>0</v>
      </c>
      <c r="K26" s="827">
        <f t="shared" si="2"/>
        <v>0</v>
      </c>
      <c r="L26" s="829">
        <f t="shared" si="3"/>
        <v>0</v>
      </c>
    </row>
    <row r="27" spans="1:12" s="174" customFormat="1" ht="22.5" customHeight="1" thickBot="1">
      <c r="A27" s="217">
        <v>17</v>
      </c>
      <c r="B27" s="265"/>
      <c r="C27" s="266"/>
      <c r="D27" s="270"/>
      <c r="E27" s="268"/>
      <c r="F27" s="443"/>
      <c r="G27" s="269"/>
      <c r="H27" s="269"/>
      <c r="I27" s="828">
        <f t="shared" si="0"/>
        <v>0</v>
      </c>
      <c r="J27" s="828">
        <f t="shared" si="1"/>
        <v>0</v>
      </c>
      <c r="K27" s="827">
        <f t="shared" si="2"/>
        <v>0</v>
      </c>
      <c r="L27" s="829">
        <f t="shared" si="3"/>
        <v>0</v>
      </c>
    </row>
    <row r="28" spans="1:12" s="174" customFormat="1" ht="22.5" customHeight="1" thickBot="1">
      <c r="A28" s="217">
        <v>18</v>
      </c>
      <c r="B28" s="265"/>
      <c r="C28" s="266"/>
      <c r="D28" s="270"/>
      <c r="E28" s="268"/>
      <c r="F28" s="443"/>
      <c r="G28" s="269"/>
      <c r="H28" s="269"/>
      <c r="I28" s="828">
        <f t="shared" si="0"/>
        <v>0</v>
      </c>
      <c r="J28" s="828">
        <f t="shared" si="1"/>
        <v>0</v>
      </c>
      <c r="K28" s="827">
        <f t="shared" si="2"/>
        <v>0</v>
      </c>
      <c r="L28" s="829">
        <f t="shared" si="3"/>
        <v>0</v>
      </c>
    </row>
    <row r="29" spans="1:12" s="174" customFormat="1" ht="22.5" customHeight="1" thickBot="1">
      <c r="A29" s="217">
        <v>19</v>
      </c>
      <c r="B29" s="265"/>
      <c r="C29" s="266"/>
      <c r="D29" s="270"/>
      <c r="E29" s="268"/>
      <c r="F29" s="443"/>
      <c r="G29" s="269"/>
      <c r="H29" s="269"/>
      <c r="I29" s="828">
        <f t="shared" si="0"/>
        <v>0</v>
      </c>
      <c r="J29" s="828">
        <f t="shared" si="1"/>
        <v>0</v>
      </c>
      <c r="K29" s="827">
        <f t="shared" si="2"/>
        <v>0</v>
      </c>
      <c r="L29" s="829">
        <f t="shared" si="3"/>
        <v>0</v>
      </c>
    </row>
    <row r="30" spans="1:12" s="174" customFormat="1" ht="22.5" customHeight="1" thickBot="1">
      <c r="A30" s="217">
        <v>20</v>
      </c>
      <c r="B30" s="265"/>
      <c r="C30" s="266"/>
      <c r="D30" s="270"/>
      <c r="E30" s="268"/>
      <c r="F30" s="443"/>
      <c r="G30" s="269"/>
      <c r="H30" s="269"/>
      <c r="I30" s="828">
        <f t="shared" si="0"/>
        <v>0</v>
      </c>
      <c r="J30" s="828">
        <f t="shared" si="1"/>
        <v>0</v>
      </c>
      <c r="K30" s="827">
        <f t="shared" si="2"/>
        <v>0</v>
      </c>
      <c r="L30" s="829">
        <f t="shared" si="3"/>
        <v>0</v>
      </c>
    </row>
    <row r="31" spans="1:12" s="174" customFormat="1" ht="22.5" customHeight="1" thickBot="1">
      <c r="A31" s="217">
        <v>21</v>
      </c>
      <c r="B31" s="265"/>
      <c r="C31" s="266"/>
      <c r="D31" s="270"/>
      <c r="E31" s="268"/>
      <c r="F31" s="443"/>
      <c r="G31" s="269"/>
      <c r="H31" s="269"/>
      <c r="I31" s="828">
        <f t="shared" si="0"/>
        <v>0</v>
      </c>
      <c r="J31" s="828">
        <f t="shared" si="1"/>
        <v>0</v>
      </c>
      <c r="K31" s="827">
        <f t="shared" si="2"/>
        <v>0</v>
      </c>
      <c r="L31" s="829">
        <f t="shared" si="3"/>
        <v>0</v>
      </c>
    </row>
    <row r="32" spans="1:12" s="174" customFormat="1" ht="22.5" customHeight="1" thickBot="1">
      <c r="A32" s="217">
        <v>22</v>
      </c>
      <c r="B32" s="265"/>
      <c r="C32" s="266"/>
      <c r="D32" s="270"/>
      <c r="E32" s="268"/>
      <c r="F32" s="443"/>
      <c r="G32" s="269"/>
      <c r="H32" s="269"/>
      <c r="I32" s="828">
        <f t="shared" si="0"/>
        <v>0</v>
      </c>
      <c r="J32" s="828">
        <f t="shared" si="1"/>
        <v>0</v>
      </c>
      <c r="K32" s="827">
        <f t="shared" si="2"/>
        <v>0</v>
      </c>
      <c r="L32" s="829">
        <f t="shared" si="3"/>
        <v>0</v>
      </c>
    </row>
    <row r="33" spans="1:12" s="174" customFormat="1" ht="22.5" customHeight="1" thickBot="1">
      <c r="A33" s="217">
        <v>23</v>
      </c>
      <c r="B33" s="265"/>
      <c r="C33" s="266"/>
      <c r="D33" s="270"/>
      <c r="E33" s="268"/>
      <c r="F33" s="443"/>
      <c r="G33" s="269"/>
      <c r="H33" s="269"/>
      <c r="I33" s="828">
        <f t="shared" si="0"/>
        <v>0</v>
      </c>
      <c r="J33" s="828">
        <f t="shared" si="1"/>
        <v>0</v>
      </c>
      <c r="K33" s="827">
        <f t="shared" si="2"/>
        <v>0</v>
      </c>
      <c r="L33" s="829">
        <f t="shared" si="3"/>
        <v>0</v>
      </c>
    </row>
    <row r="34" spans="1:12" s="174" customFormat="1" ht="22.5" customHeight="1" thickBot="1">
      <c r="A34" s="217">
        <v>24</v>
      </c>
      <c r="B34" s="265"/>
      <c r="C34" s="266"/>
      <c r="D34" s="270"/>
      <c r="E34" s="268"/>
      <c r="F34" s="443"/>
      <c r="G34" s="269"/>
      <c r="H34" s="269"/>
      <c r="I34" s="828">
        <f t="shared" si="0"/>
        <v>0</v>
      </c>
      <c r="J34" s="828">
        <f t="shared" si="1"/>
        <v>0</v>
      </c>
      <c r="K34" s="827">
        <f t="shared" si="2"/>
        <v>0</v>
      </c>
      <c r="L34" s="829">
        <f t="shared" si="3"/>
        <v>0</v>
      </c>
    </row>
    <row r="35" spans="1:12" s="174" customFormat="1" ht="24" customHeight="1" thickBot="1">
      <c r="A35" s="217">
        <v>25</v>
      </c>
      <c r="B35" s="265"/>
      <c r="C35" s="266"/>
      <c r="D35" s="270"/>
      <c r="E35" s="268"/>
      <c r="F35" s="443"/>
      <c r="G35" s="269"/>
      <c r="H35" s="269"/>
      <c r="I35" s="828">
        <f t="shared" si="0"/>
        <v>0</v>
      </c>
      <c r="J35" s="828">
        <f t="shared" si="1"/>
        <v>0</v>
      </c>
      <c r="K35" s="827">
        <f t="shared" si="2"/>
        <v>0</v>
      </c>
      <c r="L35" s="829">
        <f t="shared" si="3"/>
        <v>0</v>
      </c>
    </row>
    <row r="36" spans="1:12" s="174" customFormat="1" ht="24" customHeight="1" thickBot="1">
      <c r="A36" s="217">
        <v>26</v>
      </c>
      <c r="B36" s="265"/>
      <c r="C36" s="266"/>
      <c r="D36" s="270"/>
      <c r="E36" s="268"/>
      <c r="F36" s="443"/>
      <c r="G36" s="269"/>
      <c r="H36" s="269"/>
      <c r="I36" s="828">
        <f t="shared" si="0"/>
        <v>0</v>
      </c>
      <c r="J36" s="828">
        <f t="shared" si="1"/>
        <v>0</v>
      </c>
      <c r="K36" s="827">
        <f t="shared" si="2"/>
        <v>0</v>
      </c>
      <c r="L36" s="829">
        <f t="shared" si="3"/>
        <v>0</v>
      </c>
    </row>
    <row r="37" spans="1:12" s="174" customFormat="1" ht="22.5" customHeight="1" thickBot="1">
      <c r="A37" s="217">
        <v>27</v>
      </c>
      <c r="B37" s="265"/>
      <c r="C37" s="266"/>
      <c r="D37" s="270"/>
      <c r="E37" s="268"/>
      <c r="F37" s="443"/>
      <c r="G37" s="269"/>
      <c r="H37" s="269"/>
      <c r="I37" s="828">
        <f t="shared" si="0"/>
        <v>0</v>
      </c>
      <c r="J37" s="828">
        <f t="shared" si="1"/>
        <v>0</v>
      </c>
      <c r="K37" s="827">
        <f t="shared" si="2"/>
        <v>0</v>
      </c>
      <c r="L37" s="829">
        <f t="shared" si="3"/>
        <v>0</v>
      </c>
    </row>
    <row r="38" spans="1:12" s="174" customFormat="1" ht="24" customHeight="1" thickBot="1">
      <c r="A38" s="217">
        <v>28</v>
      </c>
      <c r="B38" s="265"/>
      <c r="C38" s="266"/>
      <c r="D38" s="270"/>
      <c r="E38" s="269"/>
      <c r="F38" s="443"/>
      <c r="G38" s="269"/>
      <c r="H38" s="269"/>
      <c r="I38" s="828">
        <f t="shared" si="0"/>
        <v>0</v>
      </c>
      <c r="J38" s="828">
        <f t="shared" si="1"/>
        <v>0</v>
      </c>
      <c r="K38" s="827">
        <f t="shared" si="2"/>
        <v>0</v>
      </c>
      <c r="L38" s="829">
        <f t="shared" si="3"/>
        <v>0</v>
      </c>
    </row>
    <row r="39" spans="1:12" s="174" customFormat="1" ht="24" customHeight="1" thickBot="1">
      <c r="A39" s="217">
        <v>29</v>
      </c>
      <c r="B39" s="265"/>
      <c r="C39" s="266"/>
      <c r="D39" s="270"/>
      <c r="E39" s="269"/>
      <c r="F39" s="443"/>
      <c r="G39" s="269"/>
      <c r="H39" s="269"/>
      <c r="I39" s="828">
        <f t="shared" si="0"/>
        <v>0</v>
      </c>
      <c r="J39" s="828">
        <f t="shared" si="1"/>
        <v>0</v>
      </c>
      <c r="K39" s="827">
        <f t="shared" si="2"/>
        <v>0</v>
      </c>
      <c r="L39" s="829">
        <f t="shared" si="3"/>
        <v>0</v>
      </c>
    </row>
    <row r="40" spans="1:12" s="174" customFormat="1" ht="24" customHeight="1" thickBot="1">
      <c r="A40" s="217">
        <v>30</v>
      </c>
      <c r="B40" s="265"/>
      <c r="C40" s="266"/>
      <c r="D40" s="270"/>
      <c r="E40" s="269"/>
      <c r="F40" s="443"/>
      <c r="G40" s="269"/>
      <c r="H40" s="269"/>
      <c r="I40" s="828">
        <f t="shared" si="0"/>
        <v>0</v>
      </c>
      <c r="J40" s="828">
        <f t="shared" si="1"/>
        <v>0</v>
      </c>
      <c r="K40" s="827">
        <f t="shared" si="2"/>
        <v>0</v>
      </c>
      <c r="L40" s="829">
        <f t="shared" si="3"/>
        <v>0</v>
      </c>
    </row>
    <row r="41" spans="1:12" s="174" customFormat="1" ht="22.5" customHeight="1" thickBot="1">
      <c r="A41" s="217">
        <v>31</v>
      </c>
      <c r="B41" s="265"/>
      <c r="C41" s="266"/>
      <c r="D41" s="270"/>
      <c r="E41" s="269"/>
      <c r="F41" s="443"/>
      <c r="G41" s="269"/>
      <c r="H41" s="269"/>
      <c r="I41" s="828">
        <f t="shared" si="0"/>
        <v>0</v>
      </c>
      <c r="J41" s="828">
        <f t="shared" si="1"/>
        <v>0</v>
      </c>
      <c r="K41" s="827">
        <f t="shared" si="2"/>
        <v>0</v>
      </c>
      <c r="L41" s="829">
        <f t="shared" si="3"/>
        <v>0</v>
      </c>
    </row>
    <row r="42" spans="1:12" s="174" customFormat="1" ht="22.5" customHeight="1" thickBot="1">
      <c r="A42" s="217">
        <v>32</v>
      </c>
      <c r="B42" s="265"/>
      <c r="C42" s="266"/>
      <c r="D42" s="270"/>
      <c r="E42" s="269"/>
      <c r="F42" s="443"/>
      <c r="G42" s="269"/>
      <c r="H42" s="269"/>
      <c r="I42" s="828">
        <f t="shared" si="0"/>
        <v>0</v>
      </c>
      <c r="J42" s="828">
        <f t="shared" si="1"/>
        <v>0</v>
      </c>
      <c r="K42" s="827">
        <f t="shared" si="2"/>
        <v>0</v>
      </c>
      <c r="L42" s="829">
        <f t="shared" si="3"/>
        <v>0</v>
      </c>
    </row>
    <row r="43" spans="1:12" s="174" customFormat="1" ht="22.5" customHeight="1" thickBot="1">
      <c r="A43" s="217">
        <v>33</v>
      </c>
      <c r="B43" s="265"/>
      <c r="C43" s="266"/>
      <c r="D43" s="270"/>
      <c r="E43" s="269"/>
      <c r="F43" s="443"/>
      <c r="G43" s="269"/>
      <c r="H43" s="269"/>
      <c r="I43" s="828">
        <f aca="true" t="shared" si="4" ref="I43:I70">G43-H43</f>
        <v>0</v>
      </c>
      <c r="J43" s="828">
        <f aca="true" t="shared" si="5" ref="J43:J70">ROUND(I43*1.3,2)</f>
        <v>0</v>
      </c>
      <c r="K43" s="827">
        <f aca="true" t="shared" si="6" ref="K43:K70">MIN(J43,G43)</f>
        <v>0</v>
      </c>
      <c r="L43" s="829">
        <f aca="true" t="shared" si="7" ref="L43:L70">IF(D43="ΝΑΙ",0,K43)</f>
        <v>0</v>
      </c>
    </row>
    <row r="44" spans="1:12" s="174" customFormat="1" ht="24" customHeight="1" thickBot="1">
      <c r="A44" s="217">
        <v>34</v>
      </c>
      <c r="B44" s="265"/>
      <c r="C44" s="266"/>
      <c r="D44" s="270"/>
      <c r="E44" s="269"/>
      <c r="F44" s="443"/>
      <c r="G44" s="269"/>
      <c r="H44" s="269"/>
      <c r="I44" s="828">
        <f t="shared" si="4"/>
        <v>0</v>
      </c>
      <c r="J44" s="828">
        <f t="shared" si="5"/>
        <v>0</v>
      </c>
      <c r="K44" s="827">
        <f t="shared" si="6"/>
        <v>0</v>
      </c>
      <c r="L44" s="829">
        <f t="shared" si="7"/>
        <v>0</v>
      </c>
    </row>
    <row r="45" spans="1:12" s="174" customFormat="1" ht="24" customHeight="1" thickBot="1">
      <c r="A45" s="217">
        <v>35</v>
      </c>
      <c r="B45" s="265"/>
      <c r="C45" s="266"/>
      <c r="D45" s="270"/>
      <c r="E45" s="269"/>
      <c r="F45" s="443"/>
      <c r="G45" s="269"/>
      <c r="H45" s="269"/>
      <c r="I45" s="828">
        <f t="shared" si="4"/>
        <v>0</v>
      </c>
      <c r="J45" s="828">
        <f t="shared" si="5"/>
        <v>0</v>
      </c>
      <c r="K45" s="827">
        <f t="shared" si="6"/>
        <v>0</v>
      </c>
      <c r="L45" s="829">
        <f t="shared" si="7"/>
        <v>0</v>
      </c>
    </row>
    <row r="46" spans="1:12" s="174" customFormat="1" ht="24" customHeight="1" thickBot="1">
      <c r="A46" s="217">
        <v>36</v>
      </c>
      <c r="B46" s="265"/>
      <c r="C46" s="266"/>
      <c r="D46" s="270"/>
      <c r="E46" s="269"/>
      <c r="F46" s="443"/>
      <c r="G46" s="269"/>
      <c r="H46" s="269"/>
      <c r="I46" s="828">
        <f t="shared" si="4"/>
        <v>0</v>
      </c>
      <c r="J46" s="828">
        <f t="shared" si="5"/>
        <v>0</v>
      </c>
      <c r="K46" s="827">
        <f t="shared" si="6"/>
        <v>0</v>
      </c>
      <c r="L46" s="829">
        <f t="shared" si="7"/>
        <v>0</v>
      </c>
    </row>
    <row r="47" spans="1:12" s="174" customFormat="1" ht="22.5" customHeight="1" thickBot="1">
      <c r="A47" s="217">
        <v>37</v>
      </c>
      <c r="B47" s="265"/>
      <c r="C47" s="266"/>
      <c r="D47" s="270"/>
      <c r="E47" s="268"/>
      <c r="F47" s="443"/>
      <c r="G47" s="269"/>
      <c r="H47" s="269"/>
      <c r="I47" s="828">
        <f t="shared" si="4"/>
        <v>0</v>
      </c>
      <c r="J47" s="828">
        <f t="shared" si="5"/>
        <v>0</v>
      </c>
      <c r="K47" s="827">
        <f t="shared" si="6"/>
        <v>0</v>
      </c>
      <c r="L47" s="829">
        <f t="shared" si="7"/>
        <v>0</v>
      </c>
    </row>
    <row r="48" spans="1:12" s="174" customFormat="1" ht="22.5" customHeight="1" thickBot="1">
      <c r="A48" s="217">
        <v>38</v>
      </c>
      <c r="B48" s="265"/>
      <c r="C48" s="266"/>
      <c r="D48" s="270"/>
      <c r="E48" s="268"/>
      <c r="F48" s="443"/>
      <c r="G48" s="269"/>
      <c r="H48" s="269"/>
      <c r="I48" s="828">
        <f t="shared" si="4"/>
        <v>0</v>
      </c>
      <c r="J48" s="828">
        <f t="shared" si="5"/>
        <v>0</v>
      </c>
      <c r="K48" s="827">
        <f t="shared" si="6"/>
        <v>0</v>
      </c>
      <c r="L48" s="829">
        <f t="shared" si="7"/>
        <v>0</v>
      </c>
    </row>
    <row r="49" spans="1:12" s="174" customFormat="1" ht="22.5" customHeight="1" thickBot="1">
      <c r="A49" s="217">
        <v>39</v>
      </c>
      <c r="B49" s="265"/>
      <c r="C49" s="266"/>
      <c r="D49" s="270"/>
      <c r="E49" s="268"/>
      <c r="F49" s="443"/>
      <c r="G49" s="269"/>
      <c r="H49" s="269"/>
      <c r="I49" s="828">
        <f t="shared" si="4"/>
        <v>0</v>
      </c>
      <c r="J49" s="828">
        <f t="shared" si="5"/>
        <v>0</v>
      </c>
      <c r="K49" s="827">
        <f t="shared" si="6"/>
        <v>0</v>
      </c>
      <c r="L49" s="829">
        <f t="shared" si="7"/>
        <v>0</v>
      </c>
    </row>
    <row r="50" spans="1:12" s="174" customFormat="1" ht="22.5" customHeight="1" thickBot="1">
      <c r="A50" s="217">
        <v>40</v>
      </c>
      <c r="B50" s="265"/>
      <c r="C50" s="266"/>
      <c r="D50" s="270"/>
      <c r="E50" s="268"/>
      <c r="F50" s="443"/>
      <c r="G50" s="269"/>
      <c r="H50" s="269"/>
      <c r="I50" s="828">
        <f t="shared" si="4"/>
        <v>0</v>
      </c>
      <c r="J50" s="828">
        <f t="shared" si="5"/>
        <v>0</v>
      </c>
      <c r="K50" s="827">
        <f t="shared" si="6"/>
        <v>0</v>
      </c>
      <c r="L50" s="829">
        <f t="shared" si="7"/>
        <v>0</v>
      </c>
    </row>
    <row r="51" spans="1:12" s="174" customFormat="1" ht="22.5" customHeight="1" thickBot="1">
      <c r="A51" s="217">
        <v>41</v>
      </c>
      <c r="B51" s="265"/>
      <c r="C51" s="266"/>
      <c r="D51" s="270"/>
      <c r="E51" s="268"/>
      <c r="F51" s="443"/>
      <c r="G51" s="269"/>
      <c r="H51" s="269"/>
      <c r="I51" s="828">
        <f t="shared" si="4"/>
        <v>0</v>
      </c>
      <c r="J51" s="828">
        <f t="shared" si="5"/>
        <v>0</v>
      </c>
      <c r="K51" s="827">
        <f t="shared" si="6"/>
        <v>0</v>
      </c>
      <c r="L51" s="829">
        <f t="shared" si="7"/>
        <v>0</v>
      </c>
    </row>
    <row r="52" spans="1:12" s="174" customFormat="1" ht="22.5" customHeight="1" thickBot="1">
      <c r="A52" s="217">
        <v>42</v>
      </c>
      <c r="B52" s="265"/>
      <c r="C52" s="266"/>
      <c r="D52" s="270"/>
      <c r="E52" s="268"/>
      <c r="F52" s="443"/>
      <c r="G52" s="269"/>
      <c r="H52" s="269"/>
      <c r="I52" s="828">
        <f t="shared" si="4"/>
        <v>0</v>
      </c>
      <c r="J52" s="828">
        <f t="shared" si="5"/>
        <v>0</v>
      </c>
      <c r="K52" s="827">
        <f t="shared" si="6"/>
        <v>0</v>
      </c>
      <c r="L52" s="829">
        <f t="shared" si="7"/>
        <v>0</v>
      </c>
    </row>
    <row r="53" spans="1:12" s="174" customFormat="1" ht="22.5" customHeight="1" thickBot="1">
      <c r="A53" s="217">
        <v>43</v>
      </c>
      <c r="B53" s="265"/>
      <c r="C53" s="266"/>
      <c r="D53" s="270"/>
      <c r="E53" s="268"/>
      <c r="F53" s="443"/>
      <c r="G53" s="269"/>
      <c r="H53" s="269"/>
      <c r="I53" s="828">
        <f t="shared" si="4"/>
        <v>0</v>
      </c>
      <c r="J53" s="828">
        <f t="shared" si="5"/>
        <v>0</v>
      </c>
      <c r="K53" s="827">
        <f t="shared" si="6"/>
        <v>0</v>
      </c>
      <c r="L53" s="829">
        <f t="shared" si="7"/>
        <v>0</v>
      </c>
    </row>
    <row r="54" spans="1:12" s="174" customFormat="1" ht="22.5" customHeight="1" thickBot="1">
      <c r="A54" s="217">
        <v>44</v>
      </c>
      <c r="B54" s="265"/>
      <c r="C54" s="266"/>
      <c r="D54" s="270"/>
      <c r="E54" s="268"/>
      <c r="F54" s="443"/>
      <c r="G54" s="269"/>
      <c r="H54" s="269"/>
      <c r="I54" s="828">
        <f t="shared" si="4"/>
        <v>0</v>
      </c>
      <c r="J54" s="828">
        <f t="shared" si="5"/>
        <v>0</v>
      </c>
      <c r="K54" s="827">
        <f t="shared" si="6"/>
        <v>0</v>
      </c>
      <c r="L54" s="829">
        <f t="shared" si="7"/>
        <v>0</v>
      </c>
    </row>
    <row r="55" spans="1:12" s="174" customFormat="1" ht="22.5" customHeight="1" thickBot="1">
      <c r="A55" s="217">
        <v>45</v>
      </c>
      <c r="B55" s="265"/>
      <c r="C55" s="266"/>
      <c r="D55" s="270"/>
      <c r="E55" s="268"/>
      <c r="F55" s="443"/>
      <c r="G55" s="269"/>
      <c r="H55" s="269"/>
      <c r="I55" s="828">
        <f t="shared" si="4"/>
        <v>0</v>
      </c>
      <c r="J55" s="828">
        <f t="shared" si="5"/>
        <v>0</v>
      </c>
      <c r="K55" s="827">
        <f t="shared" si="6"/>
        <v>0</v>
      </c>
      <c r="L55" s="829">
        <f t="shared" si="7"/>
        <v>0</v>
      </c>
    </row>
    <row r="56" spans="1:12" s="174" customFormat="1" ht="22.5" customHeight="1" thickBot="1">
      <c r="A56" s="217">
        <v>46</v>
      </c>
      <c r="B56" s="265"/>
      <c r="C56" s="266"/>
      <c r="D56" s="270"/>
      <c r="E56" s="268"/>
      <c r="F56" s="443"/>
      <c r="G56" s="269"/>
      <c r="H56" s="269"/>
      <c r="I56" s="828">
        <f t="shared" si="4"/>
        <v>0</v>
      </c>
      <c r="J56" s="828">
        <f t="shared" si="5"/>
        <v>0</v>
      </c>
      <c r="K56" s="827">
        <f t="shared" si="6"/>
        <v>0</v>
      </c>
      <c r="L56" s="829">
        <f t="shared" si="7"/>
        <v>0</v>
      </c>
    </row>
    <row r="57" spans="1:12" s="174" customFormat="1" ht="22.5" customHeight="1" thickBot="1">
      <c r="A57" s="217">
        <v>47</v>
      </c>
      <c r="B57" s="265"/>
      <c r="C57" s="266"/>
      <c r="D57" s="270"/>
      <c r="E57" s="268"/>
      <c r="F57" s="443"/>
      <c r="G57" s="269"/>
      <c r="H57" s="269"/>
      <c r="I57" s="828">
        <f t="shared" si="4"/>
        <v>0</v>
      </c>
      <c r="J57" s="828">
        <f t="shared" si="5"/>
        <v>0</v>
      </c>
      <c r="K57" s="827">
        <f t="shared" si="6"/>
        <v>0</v>
      </c>
      <c r="L57" s="829">
        <f t="shared" si="7"/>
        <v>0</v>
      </c>
    </row>
    <row r="58" spans="1:12" s="174" customFormat="1" ht="22.5" customHeight="1" thickBot="1">
      <c r="A58" s="217">
        <v>48</v>
      </c>
      <c r="B58" s="265"/>
      <c r="C58" s="266"/>
      <c r="D58" s="270"/>
      <c r="E58" s="268"/>
      <c r="F58" s="443"/>
      <c r="G58" s="269"/>
      <c r="H58" s="269"/>
      <c r="I58" s="828">
        <f t="shared" si="4"/>
        <v>0</v>
      </c>
      <c r="J58" s="828">
        <f t="shared" si="5"/>
        <v>0</v>
      </c>
      <c r="K58" s="827">
        <f t="shared" si="6"/>
        <v>0</v>
      </c>
      <c r="L58" s="829">
        <f t="shared" si="7"/>
        <v>0</v>
      </c>
    </row>
    <row r="59" spans="1:12" s="174" customFormat="1" ht="22.5" customHeight="1" thickBot="1">
      <c r="A59" s="217">
        <v>49</v>
      </c>
      <c r="B59" s="265"/>
      <c r="C59" s="266"/>
      <c r="D59" s="270"/>
      <c r="E59" s="268"/>
      <c r="F59" s="443"/>
      <c r="G59" s="269"/>
      <c r="H59" s="269"/>
      <c r="I59" s="828">
        <f t="shared" si="4"/>
        <v>0</v>
      </c>
      <c r="J59" s="828">
        <f t="shared" si="5"/>
        <v>0</v>
      </c>
      <c r="K59" s="827">
        <f t="shared" si="6"/>
        <v>0</v>
      </c>
      <c r="L59" s="829">
        <f t="shared" si="7"/>
        <v>0</v>
      </c>
    </row>
    <row r="60" spans="1:12" s="174" customFormat="1" ht="22.5" customHeight="1" thickBot="1">
      <c r="A60" s="217">
        <v>50</v>
      </c>
      <c r="B60" s="265"/>
      <c r="C60" s="266"/>
      <c r="D60" s="270"/>
      <c r="E60" s="268"/>
      <c r="F60" s="443"/>
      <c r="G60" s="269"/>
      <c r="H60" s="269"/>
      <c r="I60" s="828">
        <f t="shared" si="4"/>
        <v>0</v>
      </c>
      <c r="J60" s="828">
        <f t="shared" si="5"/>
        <v>0</v>
      </c>
      <c r="K60" s="827">
        <f t="shared" si="6"/>
        <v>0</v>
      </c>
      <c r="L60" s="829">
        <f t="shared" si="7"/>
        <v>0</v>
      </c>
    </row>
    <row r="61" spans="1:12" s="174" customFormat="1" ht="22.5" customHeight="1" thickBot="1">
      <c r="A61" s="217">
        <v>51</v>
      </c>
      <c r="B61" s="265"/>
      <c r="C61" s="266"/>
      <c r="D61" s="270"/>
      <c r="E61" s="268"/>
      <c r="F61" s="443"/>
      <c r="G61" s="269"/>
      <c r="H61" s="269"/>
      <c r="I61" s="828">
        <f t="shared" si="4"/>
        <v>0</v>
      </c>
      <c r="J61" s="828">
        <f t="shared" si="5"/>
        <v>0</v>
      </c>
      <c r="K61" s="827">
        <f t="shared" si="6"/>
        <v>0</v>
      </c>
      <c r="L61" s="829">
        <f t="shared" si="7"/>
        <v>0</v>
      </c>
    </row>
    <row r="62" spans="1:12" s="174" customFormat="1" ht="24" customHeight="1" thickBot="1">
      <c r="A62" s="217">
        <v>52</v>
      </c>
      <c r="B62" s="265"/>
      <c r="C62" s="266"/>
      <c r="D62" s="270"/>
      <c r="E62" s="268"/>
      <c r="F62" s="443"/>
      <c r="G62" s="269"/>
      <c r="H62" s="269"/>
      <c r="I62" s="828">
        <f t="shared" si="4"/>
        <v>0</v>
      </c>
      <c r="J62" s="828">
        <f t="shared" si="5"/>
        <v>0</v>
      </c>
      <c r="K62" s="827">
        <f t="shared" si="6"/>
        <v>0</v>
      </c>
      <c r="L62" s="829">
        <f t="shared" si="7"/>
        <v>0</v>
      </c>
    </row>
    <row r="63" spans="1:12" s="174" customFormat="1" ht="24" customHeight="1" thickBot="1">
      <c r="A63" s="217">
        <v>53</v>
      </c>
      <c r="B63" s="265"/>
      <c r="C63" s="266"/>
      <c r="D63" s="270"/>
      <c r="E63" s="268"/>
      <c r="F63" s="443"/>
      <c r="G63" s="269"/>
      <c r="H63" s="269"/>
      <c r="I63" s="828">
        <f t="shared" si="4"/>
        <v>0</v>
      </c>
      <c r="J63" s="828">
        <f t="shared" si="5"/>
        <v>0</v>
      </c>
      <c r="K63" s="827">
        <f t="shared" si="6"/>
        <v>0</v>
      </c>
      <c r="L63" s="829">
        <f t="shared" si="7"/>
        <v>0</v>
      </c>
    </row>
    <row r="64" spans="1:12" s="174" customFormat="1" ht="22.5" customHeight="1" thickBot="1">
      <c r="A64" s="217">
        <v>54</v>
      </c>
      <c r="B64" s="265"/>
      <c r="C64" s="266"/>
      <c r="D64" s="270"/>
      <c r="E64" s="268"/>
      <c r="F64" s="443"/>
      <c r="G64" s="269"/>
      <c r="H64" s="269"/>
      <c r="I64" s="828">
        <f t="shared" si="4"/>
        <v>0</v>
      </c>
      <c r="J64" s="828">
        <f t="shared" si="5"/>
        <v>0</v>
      </c>
      <c r="K64" s="827">
        <f t="shared" si="6"/>
        <v>0</v>
      </c>
      <c r="L64" s="829">
        <f t="shared" si="7"/>
        <v>0</v>
      </c>
    </row>
    <row r="65" spans="1:12" s="174" customFormat="1" ht="22.5" customHeight="1" thickBot="1">
      <c r="A65" s="217">
        <v>55</v>
      </c>
      <c r="B65" s="265"/>
      <c r="C65" s="266"/>
      <c r="D65" s="270"/>
      <c r="E65" s="268"/>
      <c r="F65" s="443"/>
      <c r="G65" s="269"/>
      <c r="H65" s="269"/>
      <c r="I65" s="828">
        <f t="shared" si="4"/>
        <v>0</v>
      </c>
      <c r="J65" s="828">
        <f t="shared" si="5"/>
        <v>0</v>
      </c>
      <c r="K65" s="827">
        <f t="shared" si="6"/>
        <v>0</v>
      </c>
      <c r="L65" s="829">
        <f t="shared" si="7"/>
        <v>0</v>
      </c>
    </row>
    <row r="66" spans="1:12" s="174" customFormat="1" ht="22.5" customHeight="1" thickBot="1">
      <c r="A66" s="217">
        <v>56</v>
      </c>
      <c r="B66" s="265"/>
      <c r="C66" s="266"/>
      <c r="D66" s="270"/>
      <c r="E66" s="268"/>
      <c r="F66" s="443"/>
      <c r="G66" s="269"/>
      <c r="H66" s="269"/>
      <c r="I66" s="828">
        <f t="shared" si="4"/>
        <v>0</v>
      </c>
      <c r="J66" s="828">
        <f t="shared" si="5"/>
        <v>0</v>
      </c>
      <c r="K66" s="827">
        <f t="shared" si="6"/>
        <v>0</v>
      </c>
      <c r="L66" s="829">
        <f t="shared" si="7"/>
        <v>0</v>
      </c>
    </row>
    <row r="67" spans="1:12" s="174" customFormat="1" ht="22.5" customHeight="1" thickBot="1">
      <c r="A67" s="217">
        <v>57</v>
      </c>
      <c r="B67" s="265"/>
      <c r="C67" s="266"/>
      <c r="D67" s="270"/>
      <c r="E67" s="268"/>
      <c r="F67" s="443"/>
      <c r="G67" s="269"/>
      <c r="H67" s="269"/>
      <c r="I67" s="828">
        <f t="shared" si="4"/>
        <v>0</v>
      </c>
      <c r="J67" s="828">
        <f t="shared" si="5"/>
        <v>0</v>
      </c>
      <c r="K67" s="827">
        <f t="shared" si="6"/>
        <v>0</v>
      </c>
      <c r="L67" s="829">
        <f t="shared" si="7"/>
        <v>0</v>
      </c>
    </row>
    <row r="68" spans="1:12" s="174" customFormat="1" ht="22.5" customHeight="1" thickBot="1">
      <c r="A68" s="217">
        <v>58</v>
      </c>
      <c r="B68" s="265"/>
      <c r="C68" s="266"/>
      <c r="D68" s="270"/>
      <c r="E68" s="268"/>
      <c r="F68" s="443"/>
      <c r="G68" s="269"/>
      <c r="H68" s="269"/>
      <c r="I68" s="828">
        <f t="shared" si="4"/>
        <v>0</v>
      </c>
      <c r="J68" s="828">
        <f t="shared" si="5"/>
        <v>0</v>
      </c>
      <c r="K68" s="827">
        <f t="shared" si="6"/>
        <v>0</v>
      </c>
      <c r="L68" s="829">
        <f t="shared" si="7"/>
        <v>0</v>
      </c>
    </row>
    <row r="69" spans="1:12" s="174" customFormat="1" ht="22.5" customHeight="1" thickBot="1">
      <c r="A69" s="217">
        <v>59</v>
      </c>
      <c r="B69" s="265"/>
      <c r="C69" s="266"/>
      <c r="D69" s="270"/>
      <c r="E69" s="268"/>
      <c r="F69" s="443"/>
      <c r="G69" s="269"/>
      <c r="H69" s="269"/>
      <c r="I69" s="828">
        <f t="shared" si="4"/>
        <v>0</v>
      </c>
      <c r="J69" s="828">
        <f t="shared" si="5"/>
        <v>0</v>
      </c>
      <c r="K69" s="827">
        <f t="shared" si="6"/>
        <v>0</v>
      </c>
      <c r="L69" s="829">
        <f t="shared" si="7"/>
        <v>0</v>
      </c>
    </row>
    <row r="70" spans="1:12" s="174" customFormat="1" ht="22.5" customHeight="1" thickBot="1">
      <c r="A70" s="217">
        <v>60</v>
      </c>
      <c r="B70" s="265"/>
      <c r="C70" s="266"/>
      <c r="D70" s="270"/>
      <c r="E70" s="268"/>
      <c r="F70" s="443"/>
      <c r="G70" s="269"/>
      <c r="H70" s="269"/>
      <c r="I70" s="828">
        <f t="shared" si="4"/>
        <v>0</v>
      </c>
      <c r="J70" s="828">
        <f t="shared" si="5"/>
        <v>0</v>
      </c>
      <c r="K70" s="827">
        <f t="shared" si="6"/>
        <v>0</v>
      </c>
      <c r="L70" s="829">
        <f t="shared" si="7"/>
        <v>0</v>
      </c>
    </row>
    <row r="71" spans="1:18" s="174" customFormat="1" ht="7.5" customHeight="1">
      <c r="A71" s="217"/>
      <c r="D71" s="508"/>
      <c r="H71" s="38"/>
      <c r="I71" s="38"/>
      <c r="J71" s="38"/>
      <c r="K71" s="38"/>
      <c r="L71" s="43"/>
      <c r="M71" s="12"/>
      <c r="N71" s="12"/>
      <c r="O71" s="12"/>
      <c r="P71" s="12"/>
      <c r="Q71" s="12"/>
      <c r="R71" s="12"/>
    </row>
    <row r="72" spans="1:18" s="174" customFormat="1" ht="7.5" customHeight="1">
      <c r="A72" s="514"/>
      <c r="B72" s="508"/>
      <c r="C72" s="508"/>
      <c r="D72" s="508"/>
      <c r="E72" s="508"/>
      <c r="F72" s="508"/>
      <c r="G72" s="508"/>
      <c r="H72" s="696"/>
      <c r="I72" s="38"/>
      <c r="J72" s="38"/>
      <c r="K72" s="38"/>
      <c r="L72" s="43"/>
      <c r="M72" s="12"/>
      <c r="N72" s="12"/>
      <c r="O72" s="12"/>
      <c r="P72" s="12"/>
      <c r="Q72" s="12"/>
      <c r="R72" s="12"/>
    </row>
    <row r="73" spans="1:18" s="174" customFormat="1" ht="33" customHeight="1">
      <c r="A73" s="514"/>
      <c r="B73" s="508"/>
      <c r="C73" s="508"/>
      <c r="D73" s="508"/>
      <c r="E73" s="508"/>
      <c r="F73" s="508"/>
      <c r="G73" s="508"/>
      <c r="H73" s="508"/>
      <c r="I73" s="1103" t="s">
        <v>272</v>
      </c>
      <c r="J73" s="1104"/>
      <c r="K73" s="1104"/>
      <c r="L73" s="1240"/>
      <c r="M73" s="12"/>
      <c r="N73" s="12"/>
      <c r="O73" s="12"/>
      <c r="P73" s="12"/>
      <c r="Q73" s="12"/>
      <c r="R73" s="12"/>
    </row>
    <row r="74" spans="1:18" s="174" customFormat="1" ht="3.75" customHeight="1">
      <c r="A74" s="514"/>
      <c r="B74" s="508"/>
      <c r="C74" s="508"/>
      <c r="D74" s="508"/>
      <c r="E74" s="508"/>
      <c r="F74" s="508"/>
      <c r="G74" s="508"/>
      <c r="H74" s="696"/>
      <c r="I74" s="38"/>
      <c r="J74" s="38"/>
      <c r="K74" s="38"/>
      <c r="L74" s="43"/>
      <c r="M74" s="12"/>
      <c r="N74" s="12"/>
      <c r="O74" s="12"/>
      <c r="P74" s="12"/>
      <c r="Q74" s="12"/>
      <c r="R74" s="12"/>
    </row>
    <row r="75" spans="1:18" s="174" customFormat="1" ht="18" customHeight="1" thickBot="1">
      <c r="A75" s="514"/>
      <c r="B75" s="508"/>
      <c r="C75" s="508"/>
      <c r="D75" s="508"/>
      <c r="E75" s="508"/>
      <c r="F75" s="508"/>
      <c r="G75" s="696"/>
      <c r="H75" s="696"/>
      <c r="I75" s="520"/>
      <c r="J75" s="521" t="s">
        <v>627</v>
      </c>
      <c r="K75" s="522"/>
      <c r="L75" s="523" t="s">
        <v>628</v>
      </c>
      <c r="M75" s="12"/>
      <c r="N75" s="12"/>
      <c r="O75" s="12"/>
      <c r="P75" s="12"/>
      <c r="Q75" s="12"/>
      <c r="R75" s="12"/>
    </row>
    <row r="76" spans="1:18" s="174" customFormat="1" ht="27.75" customHeight="1" thickBot="1" thickTop="1">
      <c r="A76" s="514"/>
      <c r="B76" s="508"/>
      <c r="C76" s="508"/>
      <c r="D76" s="532"/>
      <c r="E76" s="508"/>
      <c r="F76" s="1258" t="s">
        <v>508</v>
      </c>
      <c r="G76" s="1258"/>
      <c r="H76" s="1259"/>
      <c r="I76" s="15" t="s">
        <v>223</v>
      </c>
      <c r="J76" s="830">
        <f>SUM(K11:K70)</f>
        <v>0</v>
      </c>
      <c r="K76" s="15" t="s">
        <v>224</v>
      </c>
      <c r="L76" s="832">
        <f>J76*E8</f>
        <v>0</v>
      </c>
      <c r="N76" s="476"/>
      <c r="O76" s="441"/>
      <c r="P76" s="441"/>
      <c r="Q76" s="441"/>
      <c r="R76" s="441"/>
    </row>
    <row r="77" spans="1:18" s="174" customFormat="1" ht="27.75" customHeight="1" thickBot="1" thickTop="1">
      <c r="A77" s="514"/>
      <c r="B77" s="532"/>
      <c r="C77" s="508"/>
      <c r="D77" s="532"/>
      <c r="E77" s="508"/>
      <c r="F77" s="1189" t="s">
        <v>273</v>
      </c>
      <c r="G77" s="1189"/>
      <c r="H77" s="1260"/>
      <c r="I77" s="15" t="s">
        <v>225</v>
      </c>
      <c r="J77" s="830">
        <f>SUM(L11:L70)</f>
        <v>0</v>
      </c>
      <c r="K77" s="15" t="s">
        <v>226</v>
      </c>
      <c r="L77" s="832">
        <f>J77*E8</f>
        <v>0</v>
      </c>
      <c r="M77" s="12"/>
      <c r="N77" s="12"/>
      <c r="O77" s="12"/>
      <c r="P77" s="12"/>
      <c r="Q77" s="12"/>
      <c r="R77" s="12"/>
    </row>
    <row r="78" spans="1:18" s="174" customFormat="1" ht="6.75" customHeight="1" thickTop="1">
      <c r="A78" s="217"/>
      <c r="B78" s="18"/>
      <c r="C78" s="18"/>
      <c r="D78" s="532"/>
      <c r="E78" s="12"/>
      <c r="F78" s="232"/>
      <c r="G78" s="12"/>
      <c r="H78" s="232"/>
      <c r="I78" s="137"/>
      <c r="J78" s="488"/>
      <c r="K78" s="137"/>
      <c r="L78" s="489"/>
      <c r="M78" s="12"/>
      <c r="N78" s="12"/>
      <c r="O78" s="12"/>
      <c r="P78" s="12"/>
      <c r="Q78" s="12"/>
      <c r="R78" s="12"/>
    </row>
    <row r="79" spans="1:12" s="508" customFormat="1" ht="18.75" customHeight="1">
      <c r="A79" s="1252" t="s">
        <v>265</v>
      </c>
      <c r="B79" s="1253"/>
      <c r="C79" s="1253"/>
      <c r="D79" s="1253"/>
      <c r="E79" s="1253"/>
      <c r="F79" s="1253"/>
      <c r="G79" s="1253"/>
      <c r="H79" s="1253"/>
      <c r="I79" s="1253"/>
      <c r="J79" s="1253"/>
      <c r="K79" s="1253"/>
      <c r="L79" s="1254"/>
    </row>
    <row r="80" spans="1:12" s="534" customFormat="1" ht="18.75" customHeight="1">
      <c r="A80" s="1252" t="s">
        <v>245</v>
      </c>
      <c r="B80" s="1253"/>
      <c r="C80" s="1253"/>
      <c r="D80" s="1253"/>
      <c r="E80" s="1253"/>
      <c r="F80" s="1253"/>
      <c r="G80" s="1253"/>
      <c r="H80" s="1253"/>
      <c r="I80" s="1253"/>
      <c r="J80" s="1253"/>
      <c r="K80" s="1253"/>
      <c r="L80" s="1254"/>
    </row>
    <row r="81" spans="1:12" s="534" customFormat="1" ht="18.75" customHeight="1">
      <c r="A81" s="1252" t="s">
        <v>244</v>
      </c>
      <c r="B81" s="1253"/>
      <c r="C81" s="1253"/>
      <c r="D81" s="1253"/>
      <c r="E81" s="1253"/>
      <c r="F81" s="1253"/>
      <c r="G81" s="1253"/>
      <c r="H81" s="1253"/>
      <c r="I81" s="1253"/>
      <c r="J81" s="1253"/>
      <c r="K81" s="1253"/>
      <c r="L81" s="1254"/>
    </row>
    <row r="82" spans="1:12" s="534" customFormat="1" ht="18.75" customHeight="1">
      <c r="A82" s="1252" t="s">
        <v>243</v>
      </c>
      <c r="B82" s="1253"/>
      <c r="C82" s="1253"/>
      <c r="D82" s="1253"/>
      <c r="E82" s="1253"/>
      <c r="F82" s="1253"/>
      <c r="G82" s="1253"/>
      <c r="H82" s="1253"/>
      <c r="I82" s="1253"/>
      <c r="J82" s="1253"/>
      <c r="K82" s="1253"/>
      <c r="L82" s="1254"/>
    </row>
    <row r="83" spans="1:13" s="508" customFormat="1" ht="18.75" customHeight="1" thickBot="1">
      <c r="A83" s="1255" t="s">
        <v>633</v>
      </c>
      <c r="B83" s="1256"/>
      <c r="C83" s="1256"/>
      <c r="D83" s="1256"/>
      <c r="E83" s="1256"/>
      <c r="F83" s="1256"/>
      <c r="G83" s="1256"/>
      <c r="H83" s="1256"/>
      <c r="I83" s="1256"/>
      <c r="J83" s="1256"/>
      <c r="K83" s="1256"/>
      <c r="L83" s="1257"/>
      <c r="M83" s="876"/>
    </row>
    <row r="84" ht="2.25" customHeight="1" thickTop="1"/>
    <row r="85" spans="1:255" ht="3.75" customHeight="1" hidden="1" thickTop="1">
      <c r="A85" s="271"/>
      <c r="B85" s="271"/>
      <c r="C85" s="271"/>
      <c r="D85" s="271"/>
      <c r="E85" s="271"/>
      <c r="F85" s="271"/>
      <c r="G85" s="271"/>
      <c r="H85" s="271"/>
      <c r="I85" s="271"/>
      <c r="J85" s="271"/>
      <c r="K85" s="273"/>
      <c r="L85" s="271"/>
      <c r="S85" s="271"/>
      <c r="T85" s="271"/>
      <c r="U85" s="271"/>
      <c r="V85" s="271"/>
      <c r="W85" s="274"/>
      <c r="X85" s="271"/>
      <c r="Y85" s="271"/>
      <c r="Z85" s="271"/>
      <c r="AA85" s="271"/>
      <c r="AB85" s="271"/>
      <c r="AC85" s="271"/>
      <c r="AD85" s="271"/>
      <c r="AE85" s="271"/>
      <c r="AF85" s="271"/>
      <c r="AG85" s="271"/>
      <c r="AH85" s="271"/>
      <c r="AI85" s="271"/>
      <c r="AJ85" s="271"/>
      <c r="AK85" s="271"/>
      <c r="AL85" s="271"/>
      <c r="AM85" s="271"/>
      <c r="AN85" s="271"/>
      <c r="AO85" s="271"/>
      <c r="AP85" s="271"/>
      <c r="AQ85" s="271"/>
      <c r="AR85" s="271"/>
      <c r="AS85" s="271"/>
      <c r="AT85" s="271"/>
      <c r="AU85" s="271"/>
      <c r="AV85" s="271"/>
      <c r="AW85" s="271"/>
      <c r="AX85" s="271"/>
      <c r="AY85" s="271"/>
      <c r="AZ85" s="271"/>
      <c r="BA85" s="271"/>
      <c r="BB85" s="271"/>
      <c r="BC85" s="271"/>
      <c r="BD85" s="271"/>
      <c r="BE85" s="271"/>
      <c r="BF85" s="271"/>
      <c r="BG85" s="271"/>
      <c r="BH85" s="271"/>
      <c r="BI85" s="271"/>
      <c r="BJ85" s="271"/>
      <c r="BK85" s="271"/>
      <c r="BL85" s="271"/>
      <c r="BM85" s="271"/>
      <c r="BN85" s="271"/>
      <c r="BO85" s="271"/>
      <c r="BP85" s="271"/>
      <c r="BQ85" s="271"/>
      <c r="BR85" s="271"/>
      <c r="BS85" s="271"/>
      <c r="BT85" s="271"/>
      <c r="BU85" s="271"/>
      <c r="BV85" s="271"/>
      <c r="BW85" s="271"/>
      <c r="BX85" s="271"/>
      <c r="BY85" s="271"/>
      <c r="BZ85" s="271"/>
      <c r="CA85" s="271"/>
      <c r="CB85" s="271"/>
      <c r="CC85" s="271"/>
      <c r="CD85" s="271"/>
      <c r="CE85" s="271"/>
      <c r="CF85" s="271"/>
      <c r="CG85" s="271"/>
      <c r="CH85" s="271"/>
      <c r="CI85" s="271"/>
      <c r="CJ85" s="271"/>
      <c r="CK85" s="271"/>
      <c r="CL85" s="271"/>
      <c r="CM85" s="271"/>
      <c r="CN85" s="271"/>
      <c r="CO85" s="271"/>
      <c r="CP85" s="271"/>
      <c r="CQ85" s="271"/>
      <c r="CR85" s="271"/>
      <c r="CS85" s="271"/>
      <c r="CT85" s="271"/>
      <c r="CU85" s="271"/>
      <c r="CV85" s="271"/>
      <c r="CW85" s="271"/>
      <c r="CX85" s="271"/>
      <c r="CY85" s="271"/>
      <c r="CZ85" s="271"/>
      <c r="DA85" s="271"/>
      <c r="DB85" s="271"/>
      <c r="DC85" s="271"/>
      <c r="DD85" s="271"/>
      <c r="DE85" s="271"/>
      <c r="DF85" s="271"/>
      <c r="DG85" s="271"/>
      <c r="DH85" s="271"/>
      <c r="DI85" s="271"/>
      <c r="DJ85" s="271"/>
      <c r="DK85" s="271"/>
      <c r="DL85" s="271"/>
      <c r="DM85" s="271"/>
      <c r="DN85" s="271"/>
      <c r="DO85" s="271"/>
      <c r="DP85" s="271"/>
      <c r="DQ85" s="271"/>
      <c r="DR85" s="271"/>
      <c r="DS85" s="271"/>
      <c r="DT85" s="271"/>
      <c r="DU85" s="271"/>
      <c r="DV85" s="271"/>
      <c r="DW85" s="271"/>
      <c r="DX85" s="271"/>
      <c r="DY85" s="271"/>
      <c r="DZ85" s="271"/>
      <c r="EA85" s="271"/>
      <c r="EB85" s="271"/>
      <c r="EC85" s="271"/>
      <c r="ED85" s="271"/>
      <c r="EE85" s="271"/>
      <c r="EF85" s="271"/>
      <c r="EG85" s="271"/>
      <c r="EH85" s="271"/>
      <c r="EI85" s="271"/>
      <c r="EJ85" s="271"/>
      <c r="EK85" s="271"/>
      <c r="EL85" s="271"/>
      <c r="EM85" s="271"/>
      <c r="EN85" s="271"/>
      <c r="EO85" s="271"/>
      <c r="EP85" s="271"/>
      <c r="EQ85" s="271"/>
      <c r="ER85" s="271"/>
      <c r="ES85" s="271"/>
      <c r="ET85" s="271"/>
      <c r="EU85" s="271"/>
      <c r="EV85" s="271"/>
      <c r="EW85" s="271"/>
      <c r="EX85" s="271"/>
      <c r="EY85" s="271"/>
      <c r="EZ85" s="271"/>
      <c r="FA85" s="271"/>
      <c r="FB85" s="271"/>
      <c r="FC85" s="271"/>
      <c r="FD85" s="271"/>
      <c r="FE85" s="271"/>
      <c r="FF85" s="271"/>
      <c r="FG85" s="271"/>
      <c r="FH85" s="271"/>
      <c r="FI85" s="271"/>
      <c r="FJ85" s="271"/>
      <c r="FK85" s="271"/>
      <c r="FL85" s="271"/>
      <c r="FM85" s="271"/>
      <c r="FN85" s="271"/>
      <c r="FO85" s="271"/>
      <c r="FP85" s="271"/>
      <c r="FQ85" s="271"/>
      <c r="FR85" s="271"/>
      <c r="FS85" s="271"/>
      <c r="FT85" s="271"/>
      <c r="FU85" s="271"/>
      <c r="FV85" s="271"/>
      <c r="FW85" s="271"/>
      <c r="FX85" s="271"/>
      <c r="FY85" s="271"/>
      <c r="FZ85" s="271"/>
      <c r="GA85" s="271"/>
      <c r="GB85" s="271"/>
      <c r="GC85" s="271"/>
      <c r="GD85" s="271"/>
      <c r="GE85" s="271"/>
      <c r="GF85" s="271"/>
      <c r="GG85" s="271"/>
      <c r="GH85" s="271"/>
      <c r="GI85" s="271"/>
      <c r="GJ85" s="271"/>
      <c r="GK85" s="271"/>
      <c r="GL85" s="271"/>
      <c r="GM85" s="271"/>
      <c r="GN85" s="271"/>
      <c r="GO85" s="271"/>
      <c r="GP85" s="271"/>
      <c r="GQ85" s="271"/>
      <c r="GR85" s="271"/>
      <c r="GS85" s="271"/>
      <c r="GT85" s="271"/>
      <c r="GU85" s="271"/>
      <c r="GV85" s="271"/>
      <c r="GW85" s="271"/>
      <c r="GX85" s="271"/>
      <c r="GY85" s="271"/>
      <c r="GZ85" s="271"/>
      <c r="HA85" s="271"/>
      <c r="HB85" s="271"/>
      <c r="HC85" s="271"/>
      <c r="HD85" s="271"/>
      <c r="HE85" s="271"/>
      <c r="HF85" s="271"/>
      <c r="HG85" s="271"/>
      <c r="HH85" s="271"/>
      <c r="HI85" s="271"/>
      <c r="HJ85" s="271"/>
      <c r="HK85" s="271"/>
      <c r="HL85" s="271"/>
      <c r="HM85" s="271"/>
      <c r="HN85" s="271"/>
      <c r="HO85" s="271"/>
      <c r="HP85" s="271"/>
      <c r="HQ85" s="271"/>
      <c r="HR85" s="271"/>
      <c r="HS85" s="271"/>
      <c r="HT85" s="271"/>
      <c r="HU85" s="271"/>
      <c r="HV85" s="271"/>
      <c r="HW85" s="271"/>
      <c r="HX85" s="271"/>
      <c r="HY85" s="271"/>
      <c r="HZ85" s="271"/>
      <c r="IA85" s="271"/>
      <c r="IB85" s="271"/>
      <c r="IC85" s="271"/>
      <c r="ID85" s="271"/>
      <c r="IE85" s="271"/>
      <c r="IF85" s="271"/>
      <c r="IG85" s="271"/>
      <c r="IH85" s="271"/>
      <c r="II85" s="271"/>
      <c r="IJ85" s="271"/>
      <c r="IK85" s="271"/>
      <c r="IL85" s="271"/>
      <c r="IM85" s="271"/>
      <c r="IN85" s="271"/>
      <c r="IO85" s="271"/>
      <c r="IP85" s="271"/>
      <c r="IQ85" s="271"/>
      <c r="IR85" s="271"/>
      <c r="IS85" s="271"/>
      <c r="IT85" s="271"/>
      <c r="IU85" s="271"/>
    </row>
    <row r="86" spans="1:256" s="278" customFormat="1" ht="105.75" customHeight="1" hidden="1">
      <c r="A86" s="275"/>
      <c r="B86" s="276"/>
      <c r="C86" s="277"/>
      <c r="D86" s="277"/>
      <c r="E86" s="277"/>
      <c r="F86" s="277"/>
      <c r="G86" s="277"/>
      <c r="H86" s="277"/>
      <c r="I86" s="277"/>
      <c r="J86" s="277"/>
      <c r="M86" s="271"/>
      <c r="N86" s="271"/>
      <c r="O86" s="271"/>
      <c r="P86" s="271"/>
      <c r="Q86" s="271"/>
      <c r="R86" s="271"/>
      <c r="IV86" s="271"/>
    </row>
    <row r="87" spans="1:255" ht="19.5" customHeight="1" hidden="1">
      <c r="A87" s="271"/>
      <c r="B87" s="271"/>
      <c r="C87" s="271"/>
      <c r="D87" s="271"/>
      <c r="E87" s="271"/>
      <c r="F87" s="271"/>
      <c r="G87" s="271"/>
      <c r="H87" s="271"/>
      <c r="I87" s="271"/>
      <c r="J87" s="271"/>
      <c r="K87" s="271"/>
      <c r="L87" s="271"/>
      <c r="S87" s="271"/>
      <c r="T87" s="271"/>
      <c r="U87" s="271"/>
      <c r="V87" s="271"/>
      <c r="W87" s="271"/>
      <c r="X87" s="271"/>
      <c r="Y87" s="271"/>
      <c r="Z87" s="271"/>
      <c r="AA87" s="271"/>
      <c r="AB87" s="271"/>
      <c r="AC87" s="271"/>
      <c r="AD87" s="271"/>
      <c r="AE87" s="271"/>
      <c r="AF87" s="271"/>
      <c r="AG87" s="271"/>
      <c r="AH87" s="271"/>
      <c r="AI87" s="271"/>
      <c r="AJ87" s="271"/>
      <c r="AK87" s="271"/>
      <c r="AL87" s="271"/>
      <c r="AM87" s="271"/>
      <c r="AN87" s="271"/>
      <c r="AO87" s="271"/>
      <c r="AP87" s="271"/>
      <c r="AQ87" s="271"/>
      <c r="AR87" s="271"/>
      <c r="AS87" s="271"/>
      <c r="AT87" s="271"/>
      <c r="AU87" s="271"/>
      <c r="AV87" s="271"/>
      <c r="AW87" s="271"/>
      <c r="AX87" s="271"/>
      <c r="AY87" s="271"/>
      <c r="AZ87" s="271"/>
      <c r="BA87" s="271"/>
      <c r="BB87" s="271"/>
      <c r="BC87" s="271"/>
      <c r="BD87" s="271"/>
      <c r="BE87" s="271"/>
      <c r="BF87" s="271"/>
      <c r="BG87" s="271"/>
      <c r="BH87" s="271"/>
      <c r="BI87" s="271"/>
      <c r="BJ87" s="271"/>
      <c r="BK87" s="271"/>
      <c r="BL87" s="271"/>
      <c r="BM87" s="271"/>
      <c r="BN87" s="271"/>
      <c r="BO87" s="271"/>
      <c r="BP87" s="271"/>
      <c r="BQ87" s="271"/>
      <c r="BR87" s="271"/>
      <c r="BS87" s="271"/>
      <c r="BT87" s="271"/>
      <c r="BU87" s="271"/>
      <c r="BV87" s="271"/>
      <c r="BW87" s="271"/>
      <c r="BX87" s="271"/>
      <c r="BY87" s="271"/>
      <c r="BZ87" s="271"/>
      <c r="CA87" s="271"/>
      <c r="CB87" s="271"/>
      <c r="CC87" s="271"/>
      <c r="CD87" s="271"/>
      <c r="CE87" s="271"/>
      <c r="CF87" s="271"/>
      <c r="CG87" s="271"/>
      <c r="CH87" s="271"/>
      <c r="CI87" s="271"/>
      <c r="CJ87" s="271"/>
      <c r="CK87" s="271"/>
      <c r="CL87" s="271"/>
      <c r="CM87" s="271"/>
      <c r="CN87" s="271"/>
      <c r="CO87" s="271"/>
      <c r="CP87" s="271"/>
      <c r="CQ87" s="271"/>
      <c r="CR87" s="271"/>
      <c r="CS87" s="271"/>
      <c r="CT87" s="271"/>
      <c r="CU87" s="271"/>
      <c r="CV87" s="271"/>
      <c r="CW87" s="271"/>
      <c r="CX87" s="271"/>
      <c r="CY87" s="271"/>
      <c r="CZ87" s="271"/>
      <c r="DA87" s="271"/>
      <c r="DB87" s="271"/>
      <c r="DC87" s="271"/>
      <c r="DD87" s="271"/>
      <c r="DE87" s="271"/>
      <c r="DF87" s="271"/>
      <c r="DG87" s="271"/>
      <c r="DH87" s="271"/>
      <c r="DI87" s="271"/>
      <c r="DJ87" s="271"/>
      <c r="DK87" s="271"/>
      <c r="DL87" s="271"/>
      <c r="DM87" s="271"/>
      <c r="DN87" s="271"/>
      <c r="DO87" s="271"/>
      <c r="DP87" s="271"/>
      <c r="DQ87" s="271"/>
      <c r="DR87" s="271"/>
      <c r="DS87" s="271"/>
      <c r="DT87" s="271"/>
      <c r="DU87" s="271"/>
      <c r="DV87" s="271"/>
      <c r="DW87" s="271"/>
      <c r="DX87" s="271"/>
      <c r="DY87" s="271"/>
      <c r="DZ87" s="271"/>
      <c r="EA87" s="271"/>
      <c r="EB87" s="271"/>
      <c r="EC87" s="271"/>
      <c r="ED87" s="271"/>
      <c r="EE87" s="271"/>
      <c r="EF87" s="271"/>
      <c r="EG87" s="271"/>
      <c r="EH87" s="271"/>
      <c r="EI87" s="271"/>
      <c r="EJ87" s="271"/>
      <c r="EK87" s="271"/>
      <c r="EL87" s="271"/>
      <c r="EM87" s="271"/>
      <c r="EN87" s="271"/>
      <c r="EO87" s="271"/>
      <c r="EP87" s="271"/>
      <c r="EQ87" s="271"/>
      <c r="ER87" s="271"/>
      <c r="ES87" s="271"/>
      <c r="ET87" s="271"/>
      <c r="EU87" s="271"/>
      <c r="EV87" s="271"/>
      <c r="EW87" s="271"/>
      <c r="EX87" s="271"/>
      <c r="EY87" s="271"/>
      <c r="EZ87" s="271"/>
      <c r="FA87" s="271"/>
      <c r="FB87" s="271"/>
      <c r="FC87" s="271"/>
      <c r="FD87" s="271"/>
      <c r="FE87" s="271"/>
      <c r="FF87" s="271"/>
      <c r="FG87" s="271"/>
      <c r="FH87" s="271"/>
      <c r="FI87" s="271"/>
      <c r="FJ87" s="271"/>
      <c r="FK87" s="271"/>
      <c r="FL87" s="271"/>
      <c r="FM87" s="271"/>
      <c r="FN87" s="271"/>
      <c r="FO87" s="271"/>
      <c r="FP87" s="271"/>
      <c r="FQ87" s="271"/>
      <c r="FR87" s="271"/>
      <c r="FS87" s="271"/>
      <c r="FT87" s="271"/>
      <c r="FU87" s="271"/>
      <c r="FV87" s="271"/>
      <c r="FW87" s="271"/>
      <c r="FX87" s="271"/>
      <c r="FY87" s="271"/>
      <c r="FZ87" s="271"/>
      <c r="GA87" s="271"/>
      <c r="GB87" s="271"/>
      <c r="GC87" s="271"/>
      <c r="GD87" s="271"/>
      <c r="GE87" s="271"/>
      <c r="GF87" s="271"/>
      <c r="GG87" s="271"/>
      <c r="GH87" s="271"/>
      <c r="GI87" s="271"/>
      <c r="GJ87" s="271"/>
      <c r="GK87" s="271"/>
      <c r="GL87" s="271"/>
      <c r="GM87" s="271"/>
      <c r="GN87" s="271"/>
      <c r="GO87" s="271"/>
      <c r="GP87" s="271"/>
      <c r="GQ87" s="271"/>
      <c r="GR87" s="271"/>
      <c r="GS87" s="271"/>
      <c r="GT87" s="271"/>
      <c r="GU87" s="271"/>
      <c r="GV87" s="271"/>
      <c r="GW87" s="271"/>
      <c r="GX87" s="271"/>
      <c r="GY87" s="271"/>
      <c r="GZ87" s="271"/>
      <c r="HA87" s="271"/>
      <c r="HB87" s="271"/>
      <c r="HC87" s="271"/>
      <c r="HD87" s="271"/>
      <c r="HE87" s="271"/>
      <c r="HF87" s="271"/>
      <c r="HG87" s="271"/>
      <c r="HH87" s="271"/>
      <c r="HI87" s="271"/>
      <c r="HJ87" s="271"/>
      <c r="HK87" s="271"/>
      <c r="HL87" s="271"/>
      <c r="HM87" s="271"/>
      <c r="HN87" s="271"/>
      <c r="HO87" s="271"/>
      <c r="HP87" s="271"/>
      <c r="HQ87" s="271"/>
      <c r="HR87" s="271"/>
      <c r="HS87" s="271"/>
      <c r="HT87" s="271"/>
      <c r="HU87" s="271"/>
      <c r="HV87" s="271"/>
      <c r="HW87" s="271"/>
      <c r="HX87" s="271"/>
      <c r="HY87" s="271"/>
      <c r="HZ87" s="271"/>
      <c r="IA87" s="271"/>
      <c r="IB87" s="271"/>
      <c r="IC87" s="271"/>
      <c r="ID87" s="271"/>
      <c r="IE87" s="271"/>
      <c r="IF87" s="271"/>
      <c r="IG87" s="271"/>
      <c r="IH87" s="271"/>
      <c r="II87" s="271"/>
      <c r="IJ87" s="271"/>
      <c r="IK87" s="271"/>
      <c r="IL87" s="271"/>
      <c r="IM87" s="271"/>
      <c r="IN87" s="271"/>
      <c r="IO87" s="271"/>
      <c r="IP87" s="271"/>
      <c r="IQ87" s="271"/>
      <c r="IR87" s="271"/>
      <c r="IS87" s="271"/>
      <c r="IT87" s="271"/>
      <c r="IU87" s="271"/>
    </row>
    <row r="88" ht="19.5" customHeight="1" hidden="1"/>
  </sheetData>
  <sheetProtection/>
  <mergeCells count="12">
    <mergeCell ref="A81:L81"/>
    <mergeCell ref="A82:L82"/>
    <mergeCell ref="A83:L83"/>
    <mergeCell ref="A80:L80"/>
    <mergeCell ref="F76:H76"/>
    <mergeCell ref="F77:H77"/>
    <mergeCell ref="I73:L73"/>
    <mergeCell ref="A1:L1"/>
    <mergeCell ref="A2:L2"/>
    <mergeCell ref="D4:G4"/>
    <mergeCell ref="D6:E6"/>
    <mergeCell ref="A79:L79"/>
  </mergeCells>
  <conditionalFormatting sqref="H91:H92 J91:J92 J89 J87 H89 H87 I11:J70">
    <cfRule type="cellIs" priority="1" dxfId="1" operator="equal" stopIfTrue="1">
      <formula>0</formula>
    </cfRule>
  </conditionalFormatting>
  <conditionalFormatting sqref="K89 K91:K92 K87 K85 K11:L70">
    <cfRule type="cellIs" priority="2" dxfId="0" operator="equal" stopIfTrue="1">
      <formula>0</formula>
    </cfRule>
  </conditionalFormatting>
  <dataValidations count="1">
    <dataValidation type="list" allowBlank="1" showInputMessage="1" showErrorMessage="1" error="Η ΤΙΜΗ ΠΟΥ ΠΛΗΚΤΡΟΛΟΓΕΙΤΑΙ ΕΙΝΑΙ &quot;ΝΑΙ&quot; (ΚΕΦΑΛΑΙΑ ΕΛΛΗΝΙΚΑ) Ή ΠΑΡΑΜΕΝΕΙ ΚΕΝΟ" sqref="D11:D70">
      <formula1>$N$4:$N$5</formula1>
    </dataValidation>
  </dataValidations>
  <printOptions horizontalCentered="1"/>
  <pageMargins left="0.2362204724409449" right="0.2362204724409449" top="0.1968503937007874" bottom="0.3937007874015748" header="0" footer="0"/>
  <pageSetup horizontalDpi="355" verticalDpi="355" orientation="landscape" paperSize="9" scale="53" r:id="rId1"/>
  <headerFooter alignWithMargins="0">
    <oddFooter>&amp;CΣελ. &amp;P  από &amp;N / &amp;A</oddFooter>
  </headerFooter>
  <rowBreaks count="1" manualBreakCount="1">
    <brk id="83" max="206" man="1"/>
  </rowBreaks>
</worksheet>
</file>

<file path=xl/worksheets/sheet2.xml><?xml version="1.0" encoding="utf-8"?>
<worksheet xmlns="http://schemas.openxmlformats.org/spreadsheetml/2006/main" xmlns:r="http://schemas.openxmlformats.org/officeDocument/2006/relationships">
  <sheetPr codeName="Φύλλο20"/>
  <dimension ref="A1:AK69"/>
  <sheetViews>
    <sheetView zoomScale="60" zoomScaleNormal="60" zoomScalePageLayoutView="0" workbookViewId="0" topLeftCell="A1">
      <selection activeCell="K53" sqref="K53"/>
    </sheetView>
  </sheetViews>
  <sheetFormatPr defaultColWidth="0" defaultRowHeight="12.75" zeroHeight="1"/>
  <cols>
    <col min="1" max="1" width="2.7109375" style="64" customWidth="1"/>
    <col min="2" max="2" width="8.28125" style="64" customWidth="1"/>
    <col min="3" max="3" width="7.140625" style="64" customWidth="1"/>
    <col min="4" max="4" width="4.8515625" style="64" customWidth="1"/>
    <col min="5" max="5" width="2.57421875" style="64" customWidth="1"/>
    <col min="6" max="6" width="2.421875" style="64" customWidth="1"/>
    <col min="7" max="7" width="1.8515625" style="64" customWidth="1"/>
    <col min="8" max="8" width="2.8515625" style="64" customWidth="1"/>
    <col min="9" max="9" width="2.28125" style="64" customWidth="1"/>
    <col min="10" max="10" width="5.140625" style="64" customWidth="1"/>
    <col min="11" max="11" width="4.7109375" style="64" customWidth="1"/>
    <col min="12" max="12" width="2.421875" style="64" customWidth="1"/>
    <col min="13" max="14" width="4.7109375" style="64" customWidth="1"/>
    <col min="15" max="15" width="2.28125" style="64" customWidth="1"/>
    <col min="16" max="16" width="5.140625" style="64" customWidth="1"/>
    <col min="17" max="17" width="4.7109375" style="64" customWidth="1"/>
    <col min="18" max="18" width="2.421875" style="64" customWidth="1"/>
    <col min="19" max="19" width="4.7109375" style="64" customWidth="1"/>
    <col min="20" max="20" width="4.8515625" style="64" customWidth="1"/>
    <col min="21" max="21" width="2.8515625" style="64" customWidth="1"/>
    <col min="22" max="23" width="2.421875" style="64" customWidth="1"/>
    <col min="24" max="24" width="2.28125" style="64" customWidth="1"/>
    <col min="25" max="25" width="2.7109375" style="64" customWidth="1"/>
    <col min="26" max="26" width="3.00390625" style="64" customWidth="1"/>
    <col min="27" max="27" width="2.28125" style="64" customWidth="1"/>
    <col min="28" max="29" width="5.00390625" style="64" customWidth="1"/>
    <col min="30" max="30" width="4.8515625" style="64" customWidth="1"/>
    <col min="31" max="31" width="4.7109375" style="64" customWidth="1"/>
    <col min="32" max="32" width="5.00390625" style="4" customWidth="1"/>
    <col min="33" max="33" width="4.140625" style="64" customWidth="1"/>
    <col min="34" max="34" width="0.2890625" style="64" customWidth="1"/>
    <col min="35" max="35" width="8.8515625" style="641" hidden="1" customWidth="1"/>
    <col min="36" max="36" width="11.00390625" style="641" hidden="1" customWidth="1"/>
    <col min="37" max="255" width="8.8515625" style="641" hidden="1" customWidth="1"/>
    <col min="256" max="16384" width="2.421875" style="641" hidden="1" customWidth="1"/>
  </cols>
  <sheetData>
    <row r="1" spans="1:33" ht="13.5" thickTop="1">
      <c r="A1" s="638"/>
      <c r="B1" s="639"/>
      <c r="C1" s="639"/>
      <c r="D1" s="639"/>
      <c r="E1" s="639"/>
      <c r="F1" s="639"/>
      <c r="G1" s="639"/>
      <c r="H1" s="639"/>
      <c r="I1" s="639"/>
      <c r="J1" s="639"/>
      <c r="K1" s="639"/>
      <c r="L1" s="639"/>
      <c r="M1" s="639"/>
      <c r="N1" s="639"/>
      <c r="O1" s="639"/>
      <c r="P1" s="639"/>
      <c r="Q1" s="639"/>
      <c r="R1" s="639"/>
      <c r="S1" s="639"/>
      <c r="T1" s="639"/>
      <c r="U1" s="639"/>
      <c r="V1" s="639"/>
      <c r="W1" s="639"/>
      <c r="X1" s="639"/>
      <c r="Y1" s="639"/>
      <c r="Z1" s="639"/>
      <c r="AA1" s="639"/>
      <c r="AB1" s="639"/>
      <c r="AC1" s="639"/>
      <c r="AD1" s="639"/>
      <c r="AE1" s="639"/>
      <c r="AF1" s="639"/>
      <c r="AG1" s="640"/>
    </row>
    <row r="2" spans="1:34" s="643" customFormat="1" ht="18.75" customHeight="1">
      <c r="A2" s="961" t="s">
        <v>164</v>
      </c>
      <c r="B2" s="962"/>
      <c r="C2" s="962"/>
      <c r="D2" s="962"/>
      <c r="E2" s="962"/>
      <c r="F2" s="962"/>
      <c r="G2" s="962"/>
      <c r="H2" s="962"/>
      <c r="I2" s="962"/>
      <c r="J2" s="962"/>
      <c r="K2" s="962"/>
      <c r="L2" s="962"/>
      <c r="M2" s="962"/>
      <c r="N2" s="962"/>
      <c r="O2" s="962"/>
      <c r="P2" s="962"/>
      <c r="Q2" s="962"/>
      <c r="R2" s="962"/>
      <c r="S2" s="962"/>
      <c r="T2" s="962"/>
      <c r="U2" s="962"/>
      <c r="V2" s="962"/>
      <c r="W2" s="962"/>
      <c r="X2" s="962"/>
      <c r="Y2" s="962"/>
      <c r="Z2" s="962"/>
      <c r="AA2" s="962"/>
      <c r="AB2" s="962"/>
      <c r="AC2" s="962"/>
      <c r="AD2" s="962"/>
      <c r="AE2" s="962"/>
      <c r="AF2" s="962"/>
      <c r="AG2" s="963"/>
      <c r="AH2" s="642"/>
    </row>
    <row r="3" spans="1:34" s="643" customFormat="1" ht="6" customHeight="1">
      <c r="A3" s="615"/>
      <c r="B3" s="613"/>
      <c r="C3" s="613"/>
      <c r="D3" s="644"/>
      <c r="E3" s="644"/>
      <c r="F3" s="644"/>
      <c r="G3" s="613"/>
      <c r="H3" s="644"/>
      <c r="I3" s="644"/>
      <c r="J3" s="613"/>
      <c r="K3" s="644"/>
      <c r="L3" s="644"/>
      <c r="M3" s="644"/>
      <c r="N3" s="644"/>
      <c r="O3" s="644"/>
      <c r="P3" s="644"/>
      <c r="Q3" s="644"/>
      <c r="R3" s="644"/>
      <c r="S3" s="644"/>
      <c r="T3" s="644"/>
      <c r="U3" s="644"/>
      <c r="V3" s="644"/>
      <c r="W3" s="644"/>
      <c r="X3" s="644"/>
      <c r="Y3" s="644"/>
      <c r="Z3" s="644"/>
      <c r="AA3" s="644"/>
      <c r="AB3" s="644"/>
      <c r="AC3" s="644"/>
      <c r="AD3" s="644"/>
      <c r="AE3" s="644"/>
      <c r="AF3" s="644"/>
      <c r="AG3" s="614"/>
      <c r="AH3" s="642"/>
    </row>
    <row r="4" spans="1:34" s="643" customFormat="1" ht="18.75" customHeight="1">
      <c r="A4" s="961" t="s">
        <v>165</v>
      </c>
      <c r="B4" s="962"/>
      <c r="C4" s="962"/>
      <c r="D4" s="962"/>
      <c r="E4" s="962"/>
      <c r="F4" s="962"/>
      <c r="G4" s="962"/>
      <c r="H4" s="962"/>
      <c r="I4" s="962"/>
      <c r="J4" s="962"/>
      <c r="K4" s="962"/>
      <c r="L4" s="962"/>
      <c r="M4" s="962"/>
      <c r="N4" s="962"/>
      <c r="O4" s="962"/>
      <c r="P4" s="962"/>
      <c r="Q4" s="962"/>
      <c r="R4" s="962"/>
      <c r="S4" s="962"/>
      <c r="T4" s="962"/>
      <c r="U4" s="962"/>
      <c r="V4" s="962"/>
      <c r="W4" s="962"/>
      <c r="X4" s="962"/>
      <c r="Y4" s="962"/>
      <c r="Z4" s="962"/>
      <c r="AA4" s="962"/>
      <c r="AB4" s="962"/>
      <c r="AC4" s="962"/>
      <c r="AD4" s="962"/>
      <c r="AE4" s="962"/>
      <c r="AF4" s="962"/>
      <c r="AG4" s="963"/>
      <c r="AH4" s="642"/>
    </row>
    <row r="5" spans="1:33" ht="10.5" customHeight="1">
      <c r="A5" s="3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G5" s="39"/>
    </row>
    <row r="6" spans="1:33" ht="10.5" customHeight="1">
      <c r="A6" s="3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G6" s="39"/>
    </row>
    <row r="7" spans="1:33" ht="10.5" customHeight="1" thickBot="1">
      <c r="A7" s="3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G7" s="39"/>
    </row>
    <row r="8" spans="1:34" s="648" customFormat="1" ht="16.5" thickTop="1">
      <c r="A8" s="964" t="s">
        <v>636</v>
      </c>
      <c r="B8" s="965"/>
      <c r="C8" s="965"/>
      <c r="D8" s="965"/>
      <c r="E8" s="965"/>
      <c r="F8" s="965"/>
      <c r="G8" s="965"/>
      <c r="H8" s="965"/>
      <c r="I8" s="965"/>
      <c r="J8" s="965"/>
      <c r="K8" s="965"/>
      <c r="L8" s="965"/>
      <c r="M8" s="965"/>
      <c r="N8" s="965"/>
      <c r="O8" s="965"/>
      <c r="P8" s="965"/>
      <c r="Q8" s="492"/>
      <c r="R8" s="492"/>
      <c r="S8" s="492"/>
      <c r="T8" s="492"/>
      <c r="U8" s="492"/>
      <c r="V8" s="492"/>
      <c r="W8" s="492"/>
      <c r="X8" s="492"/>
      <c r="Y8" s="492"/>
      <c r="Z8" s="492"/>
      <c r="AA8" s="492"/>
      <c r="AB8" s="492"/>
      <c r="AC8" s="492"/>
      <c r="AD8" s="492"/>
      <c r="AE8" s="492"/>
      <c r="AF8" s="645"/>
      <c r="AG8" s="646"/>
      <c r="AH8" s="647"/>
    </row>
    <row r="9" spans="1:34" s="650" customFormat="1" ht="15">
      <c r="A9" s="612"/>
      <c r="B9" s="485"/>
      <c r="C9" s="485"/>
      <c r="D9" s="485"/>
      <c r="E9" s="485"/>
      <c r="F9" s="485"/>
      <c r="G9" s="485"/>
      <c r="H9" s="485"/>
      <c r="I9" s="485"/>
      <c r="J9" s="485"/>
      <c r="K9" s="485"/>
      <c r="L9" s="485"/>
      <c r="M9" s="485"/>
      <c r="N9" s="485"/>
      <c r="O9" s="485"/>
      <c r="P9" s="485"/>
      <c r="Q9" s="485"/>
      <c r="R9" s="485"/>
      <c r="S9" s="485"/>
      <c r="T9" s="485"/>
      <c r="U9" s="485"/>
      <c r="V9" s="485"/>
      <c r="W9" s="485"/>
      <c r="X9" s="485"/>
      <c r="Y9" s="485"/>
      <c r="Z9" s="485"/>
      <c r="AA9" s="485"/>
      <c r="AB9" s="485"/>
      <c r="AC9" s="485"/>
      <c r="AD9" s="485"/>
      <c r="AE9" s="485"/>
      <c r="AF9" s="649"/>
      <c r="AG9" s="37"/>
      <c r="AH9" s="65"/>
    </row>
    <row r="10" spans="1:34" s="650" customFormat="1" ht="15">
      <c r="A10" s="954"/>
      <c r="B10" s="953"/>
      <c r="C10" s="953"/>
      <c r="D10" s="953"/>
      <c r="E10" s="953"/>
      <c r="F10" s="953"/>
      <c r="G10" s="953"/>
      <c r="H10" s="953"/>
      <c r="I10" s="953"/>
      <c r="J10" s="953"/>
      <c r="K10" s="953"/>
      <c r="L10" s="953"/>
      <c r="M10" s="953"/>
      <c r="N10" s="951"/>
      <c r="O10" s="951"/>
      <c r="P10" s="951"/>
      <c r="Q10" s="951"/>
      <c r="R10" s="485"/>
      <c r="S10" s="953"/>
      <c r="T10" s="953"/>
      <c r="U10" s="953"/>
      <c r="V10" s="953"/>
      <c r="W10" s="485"/>
      <c r="X10" s="952"/>
      <c r="Y10" s="951"/>
      <c r="Z10" s="951"/>
      <c r="AA10" s="951"/>
      <c r="AB10" s="951"/>
      <c r="AC10" s="485"/>
      <c r="AD10" s="485"/>
      <c r="AE10" s="485"/>
      <c r="AF10" s="649"/>
      <c r="AG10" s="37"/>
      <c r="AH10" s="65"/>
    </row>
    <row r="11" spans="1:34" s="650" customFormat="1" ht="9" customHeight="1">
      <c r="A11" s="612"/>
      <c r="B11" s="485"/>
      <c r="C11" s="485"/>
      <c r="D11" s="485"/>
      <c r="E11" s="485"/>
      <c r="F11" s="485"/>
      <c r="G11" s="485"/>
      <c r="H11" s="485"/>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649"/>
      <c r="AG11" s="37"/>
      <c r="AH11" s="65"/>
    </row>
    <row r="12" spans="1:34" s="650" customFormat="1" ht="9" customHeight="1">
      <c r="A12" s="612"/>
      <c r="B12" s="485"/>
      <c r="C12" s="485"/>
      <c r="D12" s="485"/>
      <c r="E12" s="485"/>
      <c r="F12" s="485"/>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485"/>
      <c r="AF12" s="649"/>
      <c r="AG12" s="37"/>
      <c r="AH12" s="65"/>
    </row>
    <row r="13" spans="1:34" s="650" customFormat="1" ht="15">
      <c r="A13" s="954"/>
      <c r="B13" s="953"/>
      <c r="C13" s="953"/>
      <c r="D13" s="953"/>
      <c r="E13" s="953"/>
      <c r="F13" s="953"/>
      <c r="G13" s="953"/>
      <c r="H13" s="951"/>
      <c r="I13" s="951"/>
      <c r="J13" s="951"/>
      <c r="K13" s="485"/>
      <c r="L13" s="485"/>
      <c r="M13" s="485"/>
      <c r="N13" s="485"/>
      <c r="O13" s="485"/>
      <c r="P13" s="485"/>
      <c r="Q13" s="485"/>
      <c r="R13" s="485"/>
      <c r="S13" s="485"/>
      <c r="T13" s="485"/>
      <c r="U13" s="485"/>
      <c r="V13" s="485"/>
      <c r="W13" s="485"/>
      <c r="X13" s="485"/>
      <c r="Y13" s="485"/>
      <c r="Z13" s="485"/>
      <c r="AA13" s="485"/>
      <c r="AB13" s="485"/>
      <c r="AC13" s="485"/>
      <c r="AD13" s="485"/>
      <c r="AE13" s="485"/>
      <c r="AF13" s="649"/>
      <c r="AG13" s="37"/>
      <c r="AH13" s="65"/>
    </row>
    <row r="14" spans="1:34" s="650" customFormat="1" ht="21.75" customHeight="1" thickBot="1">
      <c r="A14" s="213"/>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651"/>
      <c r="AG14" s="37"/>
      <c r="AH14" s="65"/>
    </row>
    <row r="15" spans="1:34" s="650" customFormat="1" ht="21.75" customHeight="1" thickTop="1">
      <c r="A15" s="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7"/>
      <c r="AH15" s="65"/>
    </row>
    <row r="16" spans="1:34" s="650" customFormat="1" ht="0" customHeight="1" hidden="1">
      <c r="A16" s="35"/>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7"/>
      <c r="AH16" s="65"/>
    </row>
    <row r="17" spans="1:34" s="648" customFormat="1" ht="24" customHeight="1">
      <c r="A17" s="949" t="s">
        <v>166</v>
      </c>
      <c r="B17" s="950"/>
      <c r="C17" s="950"/>
      <c r="D17" s="950"/>
      <c r="E17" s="950"/>
      <c r="F17" s="950"/>
      <c r="G17" s="950"/>
      <c r="H17" s="950"/>
      <c r="I17" s="950"/>
      <c r="J17" s="950"/>
      <c r="K17" s="950"/>
      <c r="L17" s="950"/>
      <c r="M17" s="950"/>
      <c r="N17" s="950"/>
      <c r="O17" s="8"/>
      <c r="P17" s="8"/>
      <c r="Q17" s="8"/>
      <c r="R17" s="8"/>
      <c r="S17" s="8"/>
      <c r="T17" s="8"/>
      <c r="U17" s="8"/>
      <c r="V17" s="8"/>
      <c r="W17" s="8"/>
      <c r="X17" s="8"/>
      <c r="Y17" s="8"/>
      <c r="Z17" s="8"/>
      <c r="AA17" s="8"/>
      <c r="AB17" s="8"/>
      <c r="AC17" s="8"/>
      <c r="AD17" s="8"/>
      <c r="AE17" s="8"/>
      <c r="AF17" s="8"/>
      <c r="AG17" s="646"/>
      <c r="AH17" s="647"/>
    </row>
    <row r="18" spans="1:34" s="648" customFormat="1" ht="4.5" customHeight="1">
      <c r="A18" s="652"/>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646"/>
      <c r="AH18" s="647"/>
    </row>
    <row r="19" spans="1:34" s="650" customFormat="1" ht="6" customHeight="1">
      <c r="A19" s="35"/>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7"/>
      <c r="AH19" s="65"/>
    </row>
    <row r="20" spans="1:34" s="650" customFormat="1" ht="2.25" customHeight="1" thickBot="1">
      <c r="A20" s="35"/>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7"/>
      <c r="AH20" s="65"/>
    </row>
    <row r="21" spans="1:34" s="650" customFormat="1" ht="39" customHeight="1" thickBot="1" thickTop="1">
      <c r="A21" s="959" t="s">
        <v>615</v>
      </c>
      <c r="B21" s="960"/>
      <c r="C21" s="960"/>
      <c r="D21" s="960"/>
      <c r="E21" s="960"/>
      <c r="F21" s="960"/>
      <c r="G21" s="960"/>
      <c r="H21" s="960"/>
      <c r="I21" s="960"/>
      <c r="J21" s="960"/>
      <c r="K21" s="616">
        <v>1</v>
      </c>
      <c r="L21" s="966"/>
      <c r="M21" s="967"/>
      <c r="N21" s="967"/>
      <c r="O21" s="967"/>
      <c r="P21" s="967"/>
      <c r="Q21" s="967"/>
      <c r="R21" s="967"/>
      <c r="S21" s="967"/>
      <c r="T21" s="967"/>
      <c r="U21" s="967"/>
      <c r="V21" s="967"/>
      <c r="W21" s="967"/>
      <c r="X21" s="967"/>
      <c r="Y21" s="967"/>
      <c r="Z21" s="967"/>
      <c r="AA21" s="967"/>
      <c r="AB21" s="967"/>
      <c r="AC21" s="967"/>
      <c r="AD21" s="967"/>
      <c r="AE21" s="967"/>
      <c r="AF21" s="968"/>
      <c r="AG21" s="37"/>
      <c r="AH21" s="65"/>
    </row>
    <row r="22" spans="1:34" s="650" customFormat="1" ht="9.75" customHeight="1" thickTop="1">
      <c r="A22" s="35"/>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7"/>
      <c r="AH22" s="65"/>
    </row>
    <row r="23" spans="1:34" s="650" customFormat="1" ht="22.5" customHeight="1">
      <c r="A23" s="959" t="s">
        <v>167</v>
      </c>
      <c r="B23" s="960"/>
      <c r="C23" s="960"/>
      <c r="D23" s="960"/>
      <c r="E23" s="960"/>
      <c r="F23" s="960"/>
      <c r="G23" s="960"/>
      <c r="H23" s="960"/>
      <c r="I23" s="960"/>
      <c r="J23" s="960"/>
      <c r="K23" s="960"/>
      <c r="L23" s="960"/>
      <c r="M23" s="960"/>
      <c r="N23" s="3"/>
      <c r="O23" s="3"/>
      <c r="P23" s="3"/>
      <c r="Q23" s="3"/>
      <c r="R23" s="3"/>
      <c r="S23" s="3"/>
      <c r="T23" s="3"/>
      <c r="U23" s="3"/>
      <c r="V23" s="3"/>
      <c r="W23" s="3"/>
      <c r="X23" s="3"/>
      <c r="Y23" s="3"/>
      <c r="Z23" s="3"/>
      <c r="AA23" s="3"/>
      <c r="AB23" s="3"/>
      <c r="AC23" s="3"/>
      <c r="AD23" s="3"/>
      <c r="AE23" s="3"/>
      <c r="AF23" s="3"/>
      <c r="AG23" s="37"/>
      <c r="AH23" s="65"/>
    </row>
    <row r="24" spans="1:34" s="650" customFormat="1" ht="6" customHeight="1">
      <c r="A24" s="35"/>
      <c r="B24" s="931" t="s">
        <v>168</v>
      </c>
      <c r="C24" s="931"/>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7"/>
      <c r="AH24" s="65"/>
    </row>
    <row r="25" spans="1:37" s="650" customFormat="1" ht="24" customHeight="1" thickBot="1">
      <c r="A25" s="35"/>
      <c r="B25" s="955"/>
      <c r="C25" s="955"/>
      <c r="D25" s="3"/>
      <c r="E25" s="931" t="s">
        <v>95</v>
      </c>
      <c r="F25" s="931"/>
      <c r="G25" s="931"/>
      <c r="H25" s="931"/>
      <c r="I25" s="3"/>
      <c r="J25" s="931" t="s">
        <v>96</v>
      </c>
      <c r="K25" s="931"/>
      <c r="L25" s="3"/>
      <c r="M25" s="931" t="s">
        <v>97</v>
      </c>
      <c r="N25" s="931"/>
      <c r="O25" s="3"/>
      <c r="P25" s="931" t="s">
        <v>98</v>
      </c>
      <c r="Q25" s="931"/>
      <c r="R25" s="3"/>
      <c r="S25" s="931" t="s">
        <v>99</v>
      </c>
      <c r="T25" s="931"/>
      <c r="U25" s="3"/>
      <c r="V25" s="3"/>
      <c r="W25" s="3"/>
      <c r="X25" s="931" t="s">
        <v>365</v>
      </c>
      <c r="Y25" s="931"/>
      <c r="Z25" s="931"/>
      <c r="AA25" s="931"/>
      <c r="AB25" s="931"/>
      <c r="AC25" s="931"/>
      <c r="AD25" s="931"/>
      <c r="AE25" s="3"/>
      <c r="AF25" s="3"/>
      <c r="AG25" s="37"/>
      <c r="AH25" s="65"/>
      <c r="AJ25" s="650">
        <f>IF(C26="Χ",1,0)</f>
        <v>0</v>
      </c>
      <c r="AK25" s="650" t="s">
        <v>169</v>
      </c>
    </row>
    <row r="26" spans="1:37" s="650" customFormat="1" ht="24" customHeight="1" thickBot="1" thickTop="1">
      <c r="A26" s="35"/>
      <c r="B26" s="616">
        <v>5</v>
      </c>
      <c r="C26" s="611"/>
      <c r="D26" s="653"/>
      <c r="E26" s="956">
        <v>6</v>
      </c>
      <c r="F26" s="956"/>
      <c r="G26" s="970"/>
      <c r="H26" s="970"/>
      <c r="I26" s="3"/>
      <c r="J26" s="616">
        <v>7</v>
      </c>
      <c r="K26" s="611"/>
      <c r="L26" s="3"/>
      <c r="M26" s="616">
        <v>8</v>
      </c>
      <c r="N26" s="611"/>
      <c r="O26" s="3"/>
      <c r="P26" s="616">
        <v>9</v>
      </c>
      <c r="Q26" s="611"/>
      <c r="R26" s="3"/>
      <c r="S26" s="616">
        <v>10</v>
      </c>
      <c r="T26" s="611"/>
      <c r="U26" s="3"/>
      <c r="V26" s="3"/>
      <c r="W26" s="3"/>
      <c r="X26" s="3"/>
      <c r="Y26" s="3"/>
      <c r="Z26" s="956">
        <v>11</v>
      </c>
      <c r="AA26" s="956"/>
      <c r="AB26" s="969"/>
      <c r="AC26" s="969"/>
      <c r="AD26" s="3" t="s">
        <v>374</v>
      </c>
      <c r="AE26" s="3"/>
      <c r="AF26" s="3"/>
      <c r="AG26" s="37"/>
      <c r="AH26" s="65"/>
      <c r="AJ26" s="650">
        <f>IF(G26="Χ",1,0)</f>
        <v>0</v>
      </c>
      <c r="AK26" s="650" t="s">
        <v>95</v>
      </c>
    </row>
    <row r="27" spans="1:37" s="650" customFormat="1" ht="11.25" customHeight="1" thickTop="1">
      <c r="A27" s="618"/>
      <c r="B27" s="6"/>
      <c r="C27" s="6"/>
      <c r="D27" s="654"/>
      <c r="E27" s="6"/>
      <c r="F27" s="6"/>
      <c r="G27" s="6"/>
      <c r="H27" s="6"/>
      <c r="I27" s="6"/>
      <c r="J27" s="6"/>
      <c r="K27" s="6"/>
      <c r="L27" s="6"/>
      <c r="M27" s="6"/>
      <c r="N27" s="3"/>
      <c r="O27" s="3"/>
      <c r="P27" s="3"/>
      <c r="Q27" s="3"/>
      <c r="R27" s="3"/>
      <c r="S27" s="3"/>
      <c r="T27" s="3"/>
      <c r="U27" s="3"/>
      <c r="V27" s="3"/>
      <c r="W27" s="3"/>
      <c r="X27" s="3"/>
      <c r="Y27" s="3"/>
      <c r="Z27" s="3"/>
      <c r="AA27" s="3"/>
      <c r="AB27" s="3"/>
      <c r="AC27" s="3"/>
      <c r="AD27" s="3"/>
      <c r="AE27" s="3"/>
      <c r="AF27" s="3"/>
      <c r="AG27" s="37"/>
      <c r="AH27" s="65"/>
      <c r="AJ27" s="650">
        <f>IF(K26="Χ",1,0)</f>
        <v>0</v>
      </c>
      <c r="AK27" s="650" t="s">
        <v>96</v>
      </c>
    </row>
    <row r="28" spans="1:37" s="648" customFormat="1" ht="24" customHeight="1">
      <c r="A28" s="949" t="s">
        <v>451</v>
      </c>
      <c r="B28" s="950"/>
      <c r="C28" s="950"/>
      <c r="D28" s="950"/>
      <c r="E28" s="950"/>
      <c r="F28" s="950"/>
      <c r="G28" s="950"/>
      <c r="H28" s="950"/>
      <c r="I28" s="950"/>
      <c r="J28" s="950"/>
      <c r="K28" s="950"/>
      <c r="L28" s="950"/>
      <c r="M28" s="950"/>
      <c r="N28" s="950"/>
      <c r="O28" s="950"/>
      <c r="P28" s="950"/>
      <c r="Q28" s="8"/>
      <c r="R28" s="8"/>
      <c r="S28" s="8"/>
      <c r="T28" s="8"/>
      <c r="U28" s="8"/>
      <c r="V28" s="8"/>
      <c r="W28" s="8"/>
      <c r="X28" s="8"/>
      <c r="Y28" s="8"/>
      <c r="Z28" s="8"/>
      <c r="AA28" s="8"/>
      <c r="AB28" s="8"/>
      <c r="AC28" s="8"/>
      <c r="AD28" s="8"/>
      <c r="AE28" s="8"/>
      <c r="AF28" s="8"/>
      <c r="AG28" s="646"/>
      <c r="AH28" s="647"/>
      <c r="AJ28" s="650">
        <f>IF(N26="Χ",1,0)</f>
        <v>0</v>
      </c>
      <c r="AK28" s="650" t="s">
        <v>97</v>
      </c>
    </row>
    <row r="29" spans="1:37" s="648" customFormat="1" ht="9.75" customHeight="1">
      <c r="A29" s="652"/>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646"/>
      <c r="AH29" s="647"/>
      <c r="AJ29" s="650">
        <f>IF(Q26="Χ",1,0)</f>
        <v>0</v>
      </c>
      <c r="AK29" s="650" t="s">
        <v>98</v>
      </c>
    </row>
    <row r="30" spans="1:37" s="650" customFormat="1" ht="9.75" customHeight="1" thickBot="1">
      <c r="A30" s="35"/>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7"/>
      <c r="AH30" s="65"/>
      <c r="AJ30" s="648">
        <f>IF(T26="Χ",1,0)</f>
        <v>0</v>
      </c>
      <c r="AK30" s="650" t="s">
        <v>99</v>
      </c>
    </row>
    <row r="31" spans="1:34" s="650" customFormat="1" ht="36.75" customHeight="1" thickBot="1" thickTop="1">
      <c r="A31" s="35"/>
      <c r="B31" s="931" t="s">
        <v>547</v>
      </c>
      <c r="C31" s="931"/>
      <c r="D31" s="931"/>
      <c r="E31" s="931"/>
      <c r="F31" s="931"/>
      <c r="G31" s="931"/>
      <c r="H31" s="931"/>
      <c r="I31" s="3"/>
      <c r="J31" s="9">
        <v>12</v>
      </c>
      <c r="K31" s="935"/>
      <c r="L31" s="935"/>
      <c r="M31" s="935"/>
      <c r="N31" s="935"/>
      <c r="O31" s="935"/>
      <c r="P31" s="935"/>
      <c r="Q31" s="936"/>
      <c r="R31" s="933" t="s">
        <v>331</v>
      </c>
      <c r="S31" s="931"/>
      <c r="T31" s="931"/>
      <c r="U31" s="931"/>
      <c r="V31" s="931"/>
      <c r="W31" s="931"/>
      <c r="X31" s="931"/>
      <c r="Y31" s="934"/>
      <c r="Z31" s="944">
        <v>20</v>
      </c>
      <c r="AA31" s="945"/>
      <c r="AB31" s="935"/>
      <c r="AC31" s="935"/>
      <c r="AD31" s="935"/>
      <c r="AE31" s="935"/>
      <c r="AF31" s="936"/>
      <c r="AG31" s="37"/>
      <c r="AH31" s="65"/>
    </row>
    <row r="32" spans="1:34" s="650" customFormat="1" ht="6" customHeight="1" thickBot="1" thickTop="1">
      <c r="A32" s="35"/>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7"/>
      <c r="AH32" s="65"/>
    </row>
    <row r="33" spans="1:37" s="650" customFormat="1" ht="36" customHeight="1" thickBot="1" thickTop="1">
      <c r="A33" s="35"/>
      <c r="B33" s="943" t="s">
        <v>170</v>
      </c>
      <c r="C33" s="943"/>
      <c r="D33" s="943"/>
      <c r="E33" s="943"/>
      <c r="F33" s="943"/>
      <c r="G33" s="943"/>
      <c r="H33" s="943"/>
      <c r="I33" s="3"/>
      <c r="J33" s="9">
        <v>15</v>
      </c>
      <c r="K33" s="935"/>
      <c r="L33" s="935"/>
      <c r="M33" s="935"/>
      <c r="N33" s="935"/>
      <c r="O33" s="935"/>
      <c r="P33" s="935"/>
      <c r="Q33" s="936"/>
      <c r="R33" s="3"/>
      <c r="S33" s="3"/>
      <c r="T33" s="3"/>
      <c r="U33" s="3"/>
      <c r="V33" s="3"/>
      <c r="W33" s="3"/>
      <c r="X33" s="3"/>
      <c r="Y33" s="3"/>
      <c r="Z33" s="944">
        <v>20</v>
      </c>
      <c r="AA33" s="945"/>
      <c r="AB33" s="935"/>
      <c r="AC33" s="935"/>
      <c r="AD33" s="935"/>
      <c r="AE33" s="935"/>
      <c r="AF33" s="936"/>
      <c r="AG33" s="37"/>
      <c r="AH33" s="65"/>
      <c r="AK33" s="648"/>
    </row>
    <row r="34" spans="1:34" s="650" customFormat="1" ht="6" customHeight="1" thickBot="1" thickTop="1">
      <c r="A34" s="35"/>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7"/>
      <c r="AH34" s="65"/>
    </row>
    <row r="35" spans="1:34" s="650" customFormat="1" ht="35.25" customHeight="1" thickBot="1" thickTop="1">
      <c r="A35" s="35"/>
      <c r="B35" s="931" t="s">
        <v>373</v>
      </c>
      <c r="C35" s="931"/>
      <c r="D35" s="931"/>
      <c r="E35" s="931"/>
      <c r="F35" s="931"/>
      <c r="G35" s="931"/>
      <c r="H35" s="931"/>
      <c r="I35" s="3"/>
      <c r="J35" s="9">
        <v>16</v>
      </c>
      <c r="K35" s="935"/>
      <c r="L35" s="935"/>
      <c r="M35" s="935"/>
      <c r="N35" s="935"/>
      <c r="O35" s="935"/>
      <c r="P35" s="935"/>
      <c r="Q35" s="936"/>
      <c r="R35" s="933" t="s">
        <v>292</v>
      </c>
      <c r="S35" s="931"/>
      <c r="T35" s="931"/>
      <c r="U35" s="931"/>
      <c r="V35" s="931"/>
      <c r="W35" s="931"/>
      <c r="X35" s="931"/>
      <c r="Y35" s="934"/>
      <c r="Z35" s="944">
        <v>20</v>
      </c>
      <c r="AA35" s="945"/>
      <c r="AB35" s="935"/>
      <c r="AC35" s="935"/>
      <c r="AD35" s="935"/>
      <c r="AE35" s="935"/>
      <c r="AF35" s="936"/>
      <c r="AG35" s="37"/>
      <c r="AH35" s="65"/>
    </row>
    <row r="36" spans="1:34" s="650" customFormat="1" ht="6" customHeight="1" thickBot="1" thickTop="1">
      <c r="A36" s="35"/>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7"/>
      <c r="AH36" s="65"/>
    </row>
    <row r="37" spans="1:34" s="650" customFormat="1" ht="36" customHeight="1" thickBot="1" thickTop="1">
      <c r="A37" s="971" t="s">
        <v>297</v>
      </c>
      <c r="B37" s="931"/>
      <c r="C37" s="931"/>
      <c r="D37" s="931"/>
      <c r="E37" s="931"/>
      <c r="F37" s="931"/>
      <c r="G37" s="931"/>
      <c r="H37" s="931"/>
      <c r="I37" s="3"/>
      <c r="J37" s="9">
        <v>17</v>
      </c>
      <c r="K37" s="935"/>
      <c r="L37" s="935"/>
      <c r="M37" s="935"/>
      <c r="N37" s="935"/>
      <c r="O37" s="935"/>
      <c r="P37" s="935"/>
      <c r="Q37" s="936"/>
      <c r="R37" s="933" t="s">
        <v>293</v>
      </c>
      <c r="S37" s="931"/>
      <c r="T37" s="931"/>
      <c r="U37" s="931"/>
      <c r="V37" s="931"/>
      <c r="W37" s="931"/>
      <c r="X37" s="931"/>
      <c r="Y37" s="934"/>
      <c r="Z37" s="944">
        <v>21</v>
      </c>
      <c r="AA37" s="945"/>
      <c r="AB37" s="935"/>
      <c r="AC37" s="935"/>
      <c r="AD37" s="935"/>
      <c r="AE37" s="935"/>
      <c r="AF37" s="936"/>
      <c r="AG37" s="655"/>
      <c r="AH37" s="65"/>
    </row>
    <row r="38" spans="1:34" s="650" customFormat="1" ht="6" customHeight="1" thickBot="1" thickTop="1">
      <c r="A38" s="35"/>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7"/>
      <c r="AH38" s="65"/>
    </row>
    <row r="39" spans="1:34" s="650" customFormat="1" ht="36" customHeight="1" thickBot="1" thickTop="1">
      <c r="A39" s="35"/>
      <c r="B39" s="931" t="s">
        <v>296</v>
      </c>
      <c r="C39" s="931"/>
      <c r="D39" s="931"/>
      <c r="E39" s="931"/>
      <c r="F39" s="931"/>
      <c r="G39" s="931"/>
      <c r="H39" s="931"/>
      <c r="I39" s="3"/>
      <c r="J39" s="9">
        <v>18</v>
      </c>
      <c r="K39" s="935"/>
      <c r="L39" s="935"/>
      <c r="M39" s="935"/>
      <c r="N39" s="935"/>
      <c r="O39" s="935"/>
      <c r="P39" s="935"/>
      <c r="Q39" s="936"/>
      <c r="R39" s="933" t="s">
        <v>295</v>
      </c>
      <c r="S39" s="931"/>
      <c r="T39" s="931"/>
      <c r="U39" s="931"/>
      <c r="V39" s="931"/>
      <c r="W39" s="931"/>
      <c r="X39" s="931"/>
      <c r="Y39" s="934"/>
      <c r="Z39" s="944">
        <v>22</v>
      </c>
      <c r="AA39" s="945"/>
      <c r="AB39" s="957"/>
      <c r="AC39" s="957"/>
      <c r="AD39" s="957"/>
      <c r="AE39" s="957"/>
      <c r="AF39" s="958"/>
      <c r="AG39" s="655"/>
      <c r="AH39" s="65"/>
    </row>
    <row r="40" spans="1:34" s="650" customFormat="1" ht="6" customHeight="1" thickBot="1" thickTop="1">
      <c r="A40" s="35"/>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7"/>
      <c r="AH40" s="65"/>
    </row>
    <row r="41" spans="1:34" s="650" customFormat="1" ht="36" customHeight="1" thickBot="1" thickTop="1">
      <c r="A41" s="35"/>
      <c r="B41" s="931" t="s">
        <v>171</v>
      </c>
      <c r="C41" s="931"/>
      <c r="D41" s="931"/>
      <c r="E41" s="931"/>
      <c r="F41" s="931"/>
      <c r="G41" s="931"/>
      <c r="H41" s="931"/>
      <c r="I41" s="934"/>
      <c r="J41" s="9">
        <v>19</v>
      </c>
      <c r="K41" s="935"/>
      <c r="L41" s="935"/>
      <c r="M41" s="935"/>
      <c r="N41" s="935"/>
      <c r="O41" s="935"/>
      <c r="P41" s="935"/>
      <c r="Q41" s="936"/>
      <c r="R41" s="931" t="s">
        <v>294</v>
      </c>
      <c r="S41" s="931"/>
      <c r="T41" s="931"/>
      <c r="U41" s="931"/>
      <c r="V41" s="931"/>
      <c r="W41" s="931"/>
      <c r="X41" s="931"/>
      <c r="Y41" s="934"/>
      <c r="Z41" s="944">
        <v>23</v>
      </c>
      <c r="AA41" s="945"/>
      <c r="AB41" s="935"/>
      <c r="AC41" s="935"/>
      <c r="AD41" s="935"/>
      <c r="AE41" s="935"/>
      <c r="AF41" s="936"/>
      <c r="AG41" s="655"/>
      <c r="AH41" s="65"/>
    </row>
    <row r="42" spans="1:34" s="650" customFormat="1" ht="6" customHeight="1" thickTop="1">
      <c r="A42" s="35"/>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7"/>
      <c r="AH42" s="65"/>
    </row>
    <row r="43" spans="1:34" s="650" customFormat="1" ht="15" customHeight="1">
      <c r="A43" s="35"/>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7"/>
      <c r="AH43" s="65"/>
    </row>
    <row r="44" spans="1:34" s="650" customFormat="1" ht="6" customHeight="1">
      <c r="A44" s="35"/>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7"/>
      <c r="AH44" s="65"/>
    </row>
    <row r="45" spans="1:34" s="648" customFormat="1" ht="24" customHeight="1">
      <c r="A45" s="959" t="s">
        <v>172</v>
      </c>
      <c r="B45" s="960"/>
      <c r="C45" s="960"/>
      <c r="D45" s="960"/>
      <c r="E45" s="960"/>
      <c r="F45" s="960"/>
      <c r="G45" s="960"/>
      <c r="H45" s="960"/>
      <c r="I45" s="960"/>
      <c r="J45" s="960"/>
      <c r="K45" s="960"/>
      <c r="L45" s="960"/>
      <c r="M45" s="960"/>
      <c r="N45" s="960"/>
      <c r="O45" s="960"/>
      <c r="P45" s="960"/>
      <c r="Q45" s="960"/>
      <c r="R45" s="960"/>
      <c r="S45" s="960"/>
      <c r="T45" s="960"/>
      <c r="U45" s="960"/>
      <c r="V45" s="960"/>
      <c r="W45" s="960"/>
      <c r="X45" s="960"/>
      <c r="Y45" s="960"/>
      <c r="Z45" s="960"/>
      <c r="AA45" s="960"/>
      <c r="AB45" s="960"/>
      <c r="AC45" s="960"/>
      <c r="AD45" s="960"/>
      <c r="AE45" s="8"/>
      <c r="AF45" s="8"/>
      <c r="AG45" s="646"/>
      <c r="AH45" s="647"/>
    </row>
    <row r="46" spans="1:34" s="650" customFormat="1" ht="6" customHeight="1">
      <c r="A46" s="3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7"/>
      <c r="AH46" s="65"/>
    </row>
    <row r="47" spans="1:36" s="650" customFormat="1" ht="24" customHeight="1" thickBot="1">
      <c r="A47" s="35"/>
      <c r="B47" s="3"/>
      <c r="C47" s="3" t="s">
        <v>318</v>
      </c>
      <c r="D47" s="3"/>
      <c r="E47" s="3"/>
      <c r="F47" s="3"/>
      <c r="G47" s="3"/>
      <c r="H47" s="3"/>
      <c r="I47" s="3"/>
      <c r="J47" s="931" t="s">
        <v>95</v>
      </c>
      <c r="K47" s="931"/>
      <c r="L47" s="3"/>
      <c r="M47" s="931" t="s">
        <v>96</v>
      </c>
      <c r="N47" s="931"/>
      <c r="O47" s="3"/>
      <c r="P47" s="931" t="s">
        <v>97</v>
      </c>
      <c r="Q47" s="931"/>
      <c r="R47" s="3"/>
      <c r="S47" s="931" t="s">
        <v>98</v>
      </c>
      <c r="T47" s="931"/>
      <c r="U47" s="3"/>
      <c r="V47" s="931" t="s">
        <v>99</v>
      </c>
      <c r="W47" s="931"/>
      <c r="X47" s="931"/>
      <c r="Y47" s="931"/>
      <c r="Z47" s="3"/>
      <c r="AA47" s="3"/>
      <c r="AB47" s="3"/>
      <c r="AC47" s="3"/>
      <c r="AD47" s="3"/>
      <c r="AE47" s="3"/>
      <c r="AF47" s="3"/>
      <c r="AG47" s="37"/>
      <c r="AH47" s="65"/>
      <c r="AJ47" s="650">
        <f>IF(K48="Χ",1,0)</f>
        <v>0</v>
      </c>
    </row>
    <row r="48" spans="1:36" s="650" customFormat="1" ht="24" customHeight="1" thickBot="1" thickTop="1">
      <c r="A48" s="35"/>
      <c r="B48" s="3"/>
      <c r="C48" s="3"/>
      <c r="D48" s="3"/>
      <c r="E48" s="3"/>
      <c r="F48" s="3"/>
      <c r="G48" s="3"/>
      <c r="H48" s="3"/>
      <c r="I48" s="3"/>
      <c r="J48" s="9">
        <v>28</v>
      </c>
      <c r="K48" s="40"/>
      <c r="L48" s="3"/>
      <c r="M48" s="9">
        <v>29</v>
      </c>
      <c r="N48" s="40"/>
      <c r="O48" s="3"/>
      <c r="P48" s="9">
        <v>30</v>
      </c>
      <c r="Q48" s="40"/>
      <c r="R48" s="3"/>
      <c r="S48" s="9">
        <v>31</v>
      </c>
      <c r="T48" s="40"/>
      <c r="U48" s="3"/>
      <c r="V48" s="932">
        <v>32</v>
      </c>
      <c r="W48" s="932"/>
      <c r="X48" s="946"/>
      <c r="Y48" s="948"/>
      <c r="Z48" s="3"/>
      <c r="AA48" s="3"/>
      <c r="AB48" s="3"/>
      <c r="AC48" s="3"/>
      <c r="AD48" s="3"/>
      <c r="AE48" s="3"/>
      <c r="AF48" s="3"/>
      <c r="AG48" s="37"/>
      <c r="AH48" s="65"/>
      <c r="AJ48" s="650">
        <f>IF(N48="Χ",1,0)</f>
        <v>0</v>
      </c>
    </row>
    <row r="49" spans="1:36" s="650" customFormat="1" ht="26.25" customHeight="1" thickBot="1" thickTop="1">
      <c r="A49" s="3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7"/>
      <c r="AH49" s="65"/>
      <c r="AJ49" s="650">
        <f>IF(Q48="Χ",1,0)</f>
        <v>0</v>
      </c>
    </row>
    <row r="50" spans="1:36" s="650" customFormat="1" ht="24" customHeight="1" thickTop="1">
      <c r="A50" s="35"/>
      <c r="B50" s="931"/>
      <c r="C50" s="931"/>
      <c r="D50" s="931"/>
      <c r="E50" s="931"/>
      <c r="F50" s="931"/>
      <c r="G50" s="931"/>
      <c r="H50" s="931"/>
      <c r="I50" s="931"/>
      <c r="J50" s="931"/>
      <c r="K50" s="931"/>
      <c r="L50" s="3"/>
      <c r="M50" s="931"/>
      <c r="N50" s="931"/>
      <c r="O50" s="3"/>
      <c r="P50" s="3"/>
      <c r="Q50" s="3"/>
      <c r="R50" s="3"/>
      <c r="S50" s="3"/>
      <c r="T50" s="3"/>
      <c r="U50" s="972" t="s">
        <v>173</v>
      </c>
      <c r="V50" s="973"/>
      <c r="W50" s="973"/>
      <c r="X50" s="973"/>
      <c r="Y50" s="973"/>
      <c r="Z50" s="973"/>
      <c r="AA50" s="973"/>
      <c r="AB50" s="973"/>
      <c r="AC50" s="973"/>
      <c r="AD50" s="973"/>
      <c r="AE50" s="973"/>
      <c r="AF50" s="973"/>
      <c r="AG50" s="974"/>
      <c r="AH50" s="65"/>
      <c r="AJ50" s="648">
        <f>IF(T48="Χ",1,0)</f>
        <v>0</v>
      </c>
    </row>
    <row r="51" spans="1:36" s="650" customFormat="1" ht="11.25" customHeight="1">
      <c r="A51" s="35"/>
      <c r="B51" s="3"/>
      <c r="C51" s="3"/>
      <c r="D51" s="3"/>
      <c r="E51" s="3"/>
      <c r="F51" s="3"/>
      <c r="G51" s="3"/>
      <c r="H51" s="3"/>
      <c r="I51" s="3"/>
      <c r="J51" s="3"/>
      <c r="K51" s="3"/>
      <c r="L51" s="3"/>
      <c r="M51" s="3"/>
      <c r="N51" s="3"/>
      <c r="O51" s="3"/>
      <c r="P51" s="3"/>
      <c r="Q51" s="3"/>
      <c r="R51" s="3"/>
      <c r="S51" s="3"/>
      <c r="T51" s="3"/>
      <c r="U51" s="975"/>
      <c r="V51" s="976"/>
      <c r="W51" s="976"/>
      <c r="X51" s="976"/>
      <c r="Y51" s="976"/>
      <c r="Z51" s="976"/>
      <c r="AA51" s="976"/>
      <c r="AB51" s="976"/>
      <c r="AC51" s="976"/>
      <c r="AD51" s="976"/>
      <c r="AE51" s="976"/>
      <c r="AF51" s="976"/>
      <c r="AG51" s="977"/>
      <c r="AH51" s="65"/>
      <c r="AJ51" s="650">
        <f>IF(X48="Χ",1,0)</f>
        <v>0</v>
      </c>
    </row>
    <row r="52" spans="1:34" s="650" customFormat="1" ht="24" customHeight="1">
      <c r="A52" s="35"/>
      <c r="B52" s="3"/>
      <c r="C52" s="3"/>
      <c r="D52" s="3"/>
      <c r="E52" s="3"/>
      <c r="F52" s="3"/>
      <c r="G52" s="3"/>
      <c r="H52" s="3"/>
      <c r="I52" s="3"/>
      <c r="J52" s="3"/>
      <c r="K52" s="331"/>
      <c r="L52" s="3"/>
      <c r="M52" s="3"/>
      <c r="N52" s="331"/>
      <c r="O52" s="3"/>
      <c r="P52" s="3"/>
      <c r="Q52" s="3"/>
      <c r="R52" s="3"/>
      <c r="S52" s="3"/>
      <c r="T52" s="3"/>
      <c r="U52" s="978" t="s">
        <v>536</v>
      </c>
      <c r="V52" s="979"/>
      <c r="W52" s="979"/>
      <c r="X52" s="979"/>
      <c r="Y52" s="941"/>
      <c r="Z52" s="485"/>
      <c r="AA52" s="485"/>
      <c r="AB52" s="485"/>
      <c r="AC52" s="485"/>
      <c r="AD52" s="485"/>
      <c r="AE52" s="485"/>
      <c r="AF52" s="485"/>
      <c r="AG52" s="649"/>
      <c r="AH52" s="65"/>
    </row>
    <row r="53" spans="1:34" s="650" customFormat="1" ht="15" customHeight="1">
      <c r="A53" s="35"/>
      <c r="B53" s="3"/>
      <c r="C53" s="3"/>
      <c r="D53" s="3"/>
      <c r="E53" s="3"/>
      <c r="F53" s="3"/>
      <c r="G53" s="3"/>
      <c r="H53" s="3"/>
      <c r="I53" s="3"/>
      <c r="J53" s="3"/>
      <c r="K53" s="3"/>
      <c r="L53" s="3"/>
      <c r="M53" s="3"/>
      <c r="N53" s="3"/>
      <c r="O53" s="3"/>
      <c r="P53" s="3"/>
      <c r="Q53" s="3"/>
      <c r="R53" s="3"/>
      <c r="S53" s="3"/>
      <c r="T53" s="3"/>
      <c r="U53" s="612"/>
      <c r="V53" s="485"/>
      <c r="W53" s="485"/>
      <c r="X53" s="485"/>
      <c r="Y53" s="485"/>
      <c r="Z53" s="485"/>
      <c r="AA53" s="485"/>
      <c r="AB53" s="485"/>
      <c r="AC53" s="485"/>
      <c r="AD53" s="485"/>
      <c r="AE53" s="485"/>
      <c r="AF53" s="485"/>
      <c r="AG53" s="649"/>
      <c r="AH53" s="65"/>
    </row>
    <row r="54" spans="1:34" s="650" customFormat="1" ht="5.25" customHeight="1">
      <c r="A54" s="35"/>
      <c r="B54" s="3"/>
      <c r="C54" s="3"/>
      <c r="D54" s="3"/>
      <c r="E54" s="3"/>
      <c r="F54" s="3"/>
      <c r="G54" s="3"/>
      <c r="H54" s="3"/>
      <c r="I54" s="3"/>
      <c r="J54" s="3"/>
      <c r="K54" s="3"/>
      <c r="L54" s="3"/>
      <c r="M54" s="3"/>
      <c r="N54" s="3"/>
      <c r="O54" s="3"/>
      <c r="P54" s="3"/>
      <c r="Q54" s="3"/>
      <c r="R54" s="3"/>
      <c r="S54" s="3"/>
      <c r="T54" s="3"/>
      <c r="U54" s="612"/>
      <c r="V54" s="485"/>
      <c r="W54" s="485"/>
      <c r="X54" s="485"/>
      <c r="Y54" s="485"/>
      <c r="Z54" s="485"/>
      <c r="AA54" s="485"/>
      <c r="AB54" s="485"/>
      <c r="AC54" s="485"/>
      <c r="AD54" s="485"/>
      <c r="AE54" s="485"/>
      <c r="AF54" s="485"/>
      <c r="AG54" s="649"/>
      <c r="AH54" s="65"/>
    </row>
    <row r="55" spans="1:34" s="648" customFormat="1" ht="24" customHeight="1">
      <c r="A55" s="959" t="s">
        <v>348</v>
      </c>
      <c r="B55" s="960"/>
      <c r="C55" s="960"/>
      <c r="D55" s="960"/>
      <c r="E55" s="960"/>
      <c r="F55" s="960"/>
      <c r="G55" s="960"/>
      <c r="H55" s="960"/>
      <c r="I55" s="960"/>
      <c r="J55" s="960"/>
      <c r="K55" s="960"/>
      <c r="L55" s="960"/>
      <c r="M55" s="960"/>
      <c r="N55" s="960"/>
      <c r="O55" s="960"/>
      <c r="P55" s="960"/>
      <c r="Q55" s="960"/>
      <c r="R55" s="960"/>
      <c r="S55" s="960"/>
      <c r="T55" s="8"/>
      <c r="U55" s="493"/>
      <c r="V55" s="494"/>
      <c r="W55" s="494"/>
      <c r="X55" s="494"/>
      <c r="Y55" s="494"/>
      <c r="Z55" s="494"/>
      <c r="AA55" s="494"/>
      <c r="AB55" s="494"/>
      <c r="AC55" s="494"/>
      <c r="AD55" s="494"/>
      <c r="AE55" s="494"/>
      <c r="AF55" s="494"/>
      <c r="AG55" s="656"/>
      <c r="AH55" s="647"/>
    </row>
    <row r="56" spans="1:34" s="650" customFormat="1" ht="6" customHeight="1">
      <c r="A56" s="35"/>
      <c r="B56" s="3"/>
      <c r="C56" s="3"/>
      <c r="D56" s="3"/>
      <c r="E56" s="3"/>
      <c r="F56" s="3"/>
      <c r="G56" s="3"/>
      <c r="H56" s="3"/>
      <c r="I56" s="3"/>
      <c r="J56" s="3"/>
      <c r="K56" s="3"/>
      <c r="L56" s="3"/>
      <c r="M56" s="3"/>
      <c r="N56" s="3"/>
      <c r="O56" s="3"/>
      <c r="P56" s="3"/>
      <c r="Q56" s="3"/>
      <c r="R56" s="3"/>
      <c r="S56" s="3"/>
      <c r="T56" s="3"/>
      <c r="U56" s="612"/>
      <c r="V56" s="485"/>
      <c r="W56" s="485"/>
      <c r="X56" s="485"/>
      <c r="Y56" s="485"/>
      <c r="Z56" s="485"/>
      <c r="AA56" s="485"/>
      <c r="AB56" s="485"/>
      <c r="AC56" s="485"/>
      <c r="AD56" s="485"/>
      <c r="AE56" s="485"/>
      <c r="AF56" s="485"/>
      <c r="AG56" s="649"/>
      <c r="AH56" s="65"/>
    </row>
    <row r="57" spans="1:34" s="650" customFormat="1" ht="6" customHeight="1">
      <c r="A57" s="35"/>
      <c r="B57" s="3"/>
      <c r="C57" s="3"/>
      <c r="D57" s="3"/>
      <c r="E57" s="3"/>
      <c r="F57" s="3"/>
      <c r="G57" s="3"/>
      <c r="H57" s="3"/>
      <c r="I57" s="3"/>
      <c r="J57" s="3"/>
      <c r="K57" s="3"/>
      <c r="L57" s="3"/>
      <c r="M57" s="3"/>
      <c r="N57" s="3"/>
      <c r="O57" s="3"/>
      <c r="P57" s="3"/>
      <c r="Q57" s="3"/>
      <c r="R57" s="3"/>
      <c r="S57" s="3"/>
      <c r="T57" s="3"/>
      <c r="U57" s="612"/>
      <c r="V57" s="485"/>
      <c r="W57" s="485"/>
      <c r="X57" s="485"/>
      <c r="Y57" s="485"/>
      <c r="Z57" s="485"/>
      <c r="AA57" s="485"/>
      <c r="AB57" s="485"/>
      <c r="AC57" s="485"/>
      <c r="AD57" s="485"/>
      <c r="AE57" s="485"/>
      <c r="AF57" s="485"/>
      <c r="AG57" s="649"/>
      <c r="AH57" s="65"/>
    </row>
    <row r="58" spans="1:34" s="650" customFormat="1" ht="24" customHeight="1">
      <c r="A58" s="937" t="s">
        <v>174</v>
      </c>
      <c r="B58" s="938"/>
      <c r="C58" s="938"/>
      <c r="D58" s="938"/>
      <c r="E58" s="938"/>
      <c r="F58" s="938"/>
      <c r="G58" s="938"/>
      <c r="H58" s="938"/>
      <c r="I58" s="938"/>
      <c r="J58" s="938"/>
      <c r="K58" s="938"/>
      <c r="L58" s="3"/>
      <c r="M58" s="3"/>
      <c r="N58" s="3"/>
      <c r="O58" s="3"/>
      <c r="P58" s="3"/>
      <c r="Q58" s="3"/>
      <c r="R58" s="3"/>
      <c r="S58" s="3"/>
      <c r="T58" s="3"/>
      <c r="U58" s="940" t="s">
        <v>537</v>
      </c>
      <c r="V58" s="941"/>
      <c r="W58" s="941"/>
      <c r="X58" s="941"/>
      <c r="Y58" s="941"/>
      <c r="Z58" s="485"/>
      <c r="AA58" s="485"/>
      <c r="AB58" s="485"/>
      <c r="AC58" s="485"/>
      <c r="AD58" s="485"/>
      <c r="AE58" s="485"/>
      <c r="AF58" s="485"/>
      <c r="AG58" s="649"/>
      <c r="AH58" s="65"/>
    </row>
    <row r="59" spans="1:34" s="650" customFormat="1" ht="6" customHeight="1" thickBot="1">
      <c r="A59" s="35"/>
      <c r="B59" s="3"/>
      <c r="C59" s="3"/>
      <c r="D59" s="3"/>
      <c r="E59" s="3"/>
      <c r="F59" s="3"/>
      <c r="G59" s="3"/>
      <c r="H59" s="3"/>
      <c r="I59" s="3"/>
      <c r="J59" s="3"/>
      <c r="K59" s="3"/>
      <c r="L59" s="3"/>
      <c r="M59" s="3"/>
      <c r="N59" s="3"/>
      <c r="O59" s="3"/>
      <c r="P59" s="3"/>
      <c r="Q59" s="3"/>
      <c r="R59" s="3"/>
      <c r="S59" s="3"/>
      <c r="T59" s="3"/>
      <c r="U59" s="942"/>
      <c r="V59" s="941"/>
      <c r="W59" s="941"/>
      <c r="X59" s="941"/>
      <c r="Y59" s="941"/>
      <c r="Z59" s="485"/>
      <c r="AA59" s="485"/>
      <c r="AB59" s="485"/>
      <c r="AC59" s="485"/>
      <c r="AD59" s="485"/>
      <c r="AE59" s="485"/>
      <c r="AF59" s="485"/>
      <c r="AG59" s="649"/>
      <c r="AH59" s="65"/>
    </row>
    <row r="60" spans="1:34" s="650" customFormat="1" ht="22.5" customHeight="1" thickBot="1" thickTop="1">
      <c r="A60" s="35"/>
      <c r="B60" s="3"/>
      <c r="C60" s="3"/>
      <c r="D60" s="3"/>
      <c r="E60" s="3"/>
      <c r="F60" s="3"/>
      <c r="G60" s="3"/>
      <c r="H60" s="3"/>
      <c r="I60" s="3"/>
      <c r="J60" s="9">
        <v>35</v>
      </c>
      <c r="K60" s="946"/>
      <c r="L60" s="947"/>
      <c r="M60" s="947"/>
      <c r="N60" s="947"/>
      <c r="O60" s="947"/>
      <c r="P60" s="947"/>
      <c r="Q60" s="948"/>
      <c r="R60" s="3"/>
      <c r="S60" s="3"/>
      <c r="T60" s="3"/>
      <c r="U60" s="940"/>
      <c r="V60" s="941"/>
      <c r="W60" s="941"/>
      <c r="X60" s="941"/>
      <c r="Y60" s="941"/>
      <c r="Z60" s="485"/>
      <c r="AA60" s="485"/>
      <c r="AB60" s="485"/>
      <c r="AC60" s="485"/>
      <c r="AD60" s="485"/>
      <c r="AE60" s="485"/>
      <c r="AF60" s="485"/>
      <c r="AG60" s="649"/>
      <c r="AH60" s="65"/>
    </row>
    <row r="61" spans="1:34" s="650" customFormat="1" ht="9.75" customHeight="1" thickTop="1">
      <c r="A61" s="35"/>
      <c r="B61" s="3"/>
      <c r="C61" s="3"/>
      <c r="D61" s="3"/>
      <c r="E61" s="3"/>
      <c r="F61" s="3"/>
      <c r="G61" s="3"/>
      <c r="H61" s="3"/>
      <c r="I61" s="3"/>
      <c r="J61" s="3"/>
      <c r="K61" s="3"/>
      <c r="L61" s="3"/>
      <c r="M61" s="3"/>
      <c r="N61" s="3"/>
      <c r="O61" s="3"/>
      <c r="P61" s="3"/>
      <c r="Q61" s="3"/>
      <c r="R61" s="3"/>
      <c r="S61" s="3"/>
      <c r="T61" s="3"/>
      <c r="U61" s="940"/>
      <c r="V61" s="941"/>
      <c r="W61" s="941"/>
      <c r="X61" s="941"/>
      <c r="Y61" s="941"/>
      <c r="Z61" s="485"/>
      <c r="AA61" s="485"/>
      <c r="AB61" s="485"/>
      <c r="AC61" s="485"/>
      <c r="AD61" s="485"/>
      <c r="AE61" s="485"/>
      <c r="AF61" s="485"/>
      <c r="AG61" s="649"/>
      <c r="AH61" s="65"/>
    </row>
    <row r="62" spans="1:34" s="650" customFormat="1" ht="24" customHeight="1">
      <c r="A62" s="937" t="s">
        <v>559</v>
      </c>
      <c r="B62" s="938"/>
      <c r="C62" s="938"/>
      <c r="D62" s="938"/>
      <c r="E62" s="938"/>
      <c r="F62" s="938"/>
      <c r="G62" s="938"/>
      <c r="H62" s="938"/>
      <c r="I62" s="938"/>
      <c r="J62" s="938"/>
      <c r="K62" s="938"/>
      <c r="L62" s="939"/>
      <c r="M62" s="939"/>
      <c r="N62" s="3"/>
      <c r="O62" s="3"/>
      <c r="P62" s="3"/>
      <c r="Q62" s="3"/>
      <c r="R62" s="3"/>
      <c r="S62" s="3"/>
      <c r="T62" s="3"/>
      <c r="U62" s="942"/>
      <c r="V62" s="941"/>
      <c r="W62" s="941"/>
      <c r="X62" s="941"/>
      <c r="Y62" s="941"/>
      <c r="Z62" s="485"/>
      <c r="AA62" s="485"/>
      <c r="AB62" s="485"/>
      <c r="AC62" s="485"/>
      <c r="AD62" s="485"/>
      <c r="AE62" s="485"/>
      <c r="AF62" s="485"/>
      <c r="AG62" s="649"/>
      <c r="AH62" s="65"/>
    </row>
    <row r="63" spans="1:34" s="650" customFormat="1" ht="6" customHeight="1" thickBot="1">
      <c r="A63" s="35"/>
      <c r="B63" s="3"/>
      <c r="C63" s="3"/>
      <c r="D63" s="3"/>
      <c r="E63" s="3"/>
      <c r="F63" s="3"/>
      <c r="G63" s="3"/>
      <c r="H63" s="3"/>
      <c r="I63" s="3"/>
      <c r="J63" s="3"/>
      <c r="K63" s="3"/>
      <c r="L63" s="3"/>
      <c r="M63" s="3"/>
      <c r="N63" s="3"/>
      <c r="O63" s="3"/>
      <c r="P63" s="3"/>
      <c r="Q63" s="3"/>
      <c r="R63" s="3"/>
      <c r="S63" s="3"/>
      <c r="T63" s="3"/>
      <c r="U63" s="612"/>
      <c r="V63" s="485"/>
      <c r="W63" s="485"/>
      <c r="X63" s="485"/>
      <c r="Y63" s="485"/>
      <c r="Z63" s="485"/>
      <c r="AA63" s="485"/>
      <c r="AB63" s="485"/>
      <c r="AC63" s="485"/>
      <c r="AD63" s="485"/>
      <c r="AE63" s="485"/>
      <c r="AF63" s="485"/>
      <c r="AG63" s="649"/>
      <c r="AH63" s="65"/>
    </row>
    <row r="64" spans="1:34" s="650" customFormat="1" ht="24" customHeight="1" thickBot="1" thickTop="1">
      <c r="A64" s="35"/>
      <c r="B64" s="3"/>
      <c r="C64" s="931" t="s">
        <v>374</v>
      </c>
      <c r="D64" s="931"/>
      <c r="E64" s="931"/>
      <c r="F64" s="931"/>
      <c r="G64" s="931"/>
      <c r="H64" s="931"/>
      <c r="I64" s="3"/>
      <c r="J64" s="9">
        <v>36</v>
      </c>
      <c r="K64" s="946"/>
      <c r="L64" s="947"/>
      <c r="M64" s="947"/>
      <c r="N64" s="947"/>
      <c r="O64" s="947"/>
      <c r="P64" s="947"/>
      <c r="Q64" s="948"/>
      <c r="R64" s="3"/>
      <c r="S64" s="3"/>
      <c r="T64" s="3"/>
      <c r="U64" s="612"/>
      <c r="V64" s="485"/>
      <c r="W64" s="485"/>
      <c r="X64" s="485"/>
      <c r="Y64" s="485"/>
      <c r="Z64" s="485"/>
      <c r="AA64" s="485"/>
      <c r="AB64" s="485"/>
      <c r="AC64" s="485"/>
      <c r="AD64" s="485"/>
      <c r="AE64" s="485"/>
      <c r="AF64" s="485"/>
      <c r="AG64" s="649"/>
      <c r="AH64" s="65"/>
    </row>
    <row r="65" spans="1:34" s="650" customFormat="1" ht="9" customHeight="1" thickBot="1" thickTop="1">
      <c r="A65" s="657"/>
      <c r="B65" s="484"/>
      <c r="C65" s="484"/>
      <c r="D65" s="484"/>
      <c r="E65" s="484"/>
      <c r="F65" s="484"/>
      <c r="G65" s="484"/>
      <c r="H65" s="484"/>
      <c r="I65" s="484"/>
      <c r="J65" s="484"/>
      <c r="K65" s="484"/>
      <c r="L65" s="484"/>
      <c r="M65" s="484"/>
      <c r="N65" s="484"/>
      <c r="O65" s="484"/>
      <c r="P65" s="484"/>
      <c r="Q65" s="484"/>
      <c r="R65" s="484"/>
      <c r="S65" s="484"/>
      <c r="T65" s="484"/>
      <c r="U65" s="213"/>
      <c r="V65" s="214"/>
      <c r="W65" s="214"/>
      <c r="X65" s="214"/>
      <c r="Y65" s="214"/>
      <c r="Z65" s="214"/>
      <c r="AA65" s="214"/>
      <c r="AB65" s="214"/>
      <c r="AC65" s="214"/>
      <c r="AD65" s="214"/>
      <c r="AE65" s="214"/>
      <c r="AF65" s="214"/>
      <c r="AG65" s="651"/>
      <c r="AH65" s="65"/>
    </row>
    <row r="66" ht="0.75" customHeight="1" thickTop="1"/>
    <row r="67" spans="1:34" ht="3" customHeight="1">
      <c r="A67" s="641"/>
      <c r="B67" s="641"/>
      <c r="C67" s="641"/>
      <c r="D67" s="641"/>
      <c r="E67" s="641"/>
      <c r="F67" s="641"/>
      <c r="G67" s="641"/>
      <c r="H67" s="641"/>
      <c r="I67" s="641"/>
      <c r="J67" s="641"/>
      <c r="K67" s="641"/>
      <c r="L67" s="641"/>
      <c r="M67" s="641"/>
      <c r="N67" s="641"/>
      <c r="O67" s="641"/>
      <c r="P67" s="641"/>
      <c r="Q67" s="641"/>
      <c r="R67" s="641"/>
      <c r="S67" s="641"/>
      <c r="T67" s="641"/>
      <c r="U67" s="641"/>
      <c r="V67" s="641"/>
      <c r="W67" s="641"/>
      <c r="X67" s="641"/>
      <c r="Y67" s="641"/>
      <c r="Z67" s="641"/>
      <c r="AA67" s="641"/>
      <c r="AB67" s="641"/>
      <c r="AC67" s="641"/>
      <c r="AD67" s="641"/>
      <c r="AE67" s="641"/>
      <c r="AF67" s="290"/>
      <c r="AG67" s="641"/>
      <c r="AH67" s="641"/>
    </row>
    <row r="68" spans="1:34" ht="12.75" hidden="1">
      <c r="A68" s="641"/>
      <c r="B68" s="641"/>
      <c r="C68" s="641"/>
      <c r="D68" s="641"/>
      <c r="E68" s="641"/>
      <c r="F68" s="641"/>
      <c r="G68" s="641"/>
      <c r="H68" s="641"/>
      <c r="I68" s="641"/>
      <c r="J68" s="641"/>
      <c r="K68" s="641"/>
      <c r="L68" s="641"/>
      <c r="M68" s="641"/>
      <c r="N68" s="641"/>
      <c r="O68" s="641"/>
      <c r="P68" s="641"/>
      <c r="Q68" s="641"/>
      <c r="R68" s="641"/>
      <c r="S68" s="641"/>
      <c r="T68" s="641"/>
      <c r="U68" s="641"/>
      <c r="V68" s="641"/>
      <c r="W68" s="641"/>
      <c r="X68" s="641"/>
      <c r="Y68" s="641"/>
      <c r="Z68" s="641"/>
      <c r="AA68" s="641"/>
      <c r="AB68" s="641"/>
      <c r="AC68" s="641"/>
      <c r="AD68" s="641"/>
      <c r="AE68" s="641"/>
      <c r="AF68" s="290"/>
      <c r="AG68" s="641"/>
      <c r="AH68" s="641"/>
    </row>
    <row r="69" spans="1:34" ht="12.75" hidden="1">
      <c r="A69" s="641"/>
      <c r="B69" s="641"/>
      <c r="C69" s="641"/>
      <c r="D69" s="641"/>
      <c r="E69" s="641"/>
      <c r="F69" s="641"/>
      <c r="G69" s="641"/>
      <c r="H69" s="641"/>
      <c r="I69" s="641"/>
      <c r="J69" s="641"/>
      <c r="K69" s="641"/>
      <c r="L69" s="641"/>
      <c r="M69" s="641"/>
      <c r="N69" s="641"/>
      <c r="O69" s="641"/>
      <c r="P69" s="641"/>
      <c r="Q69" s="641"/>
      <c r="R69" s="641"/>
      <c r="S69" s="641"/>
      <c r="T69" s="641"/>
      <c r="U69" s="641"/>
      <c r="V69" s="641"/>
      <c r="W69" s="641"/>
      <c r="X69" s="641"/>
      <c r="Y69" s="641"/>
      <c r="Z69" s="641"/>
      <c r="AA69" s="641"/>
      <c r="AB69" s="641"/>
      <c r="AC69" s="641"/>
      <c r="AD69" s="641"/>
      <c r="AE69" s="641"/>
      <c r="AF69" s="290"/>
      <c r="AG69" s="641"/>
      <c r="AH69" s="641"/>
    </row>
  </sheetData>
  <sheetProtection password="A3E2" sheet="1" objects="1" scenarios="1"/>
  <mergeCells count="75">
    <mergeCell ref="U50:AG51"/>
    <mergeCell ref="U52:Y52"/>
    <mergeCell ref="B50:I50"/>
    <mergeCell ref="AB41:AF41"/>
    <mergeCell ref="K37:Q37"/>
    <mergeCell ref="AB31:AF31"/>
    <mergeCell ref="K31:Q31"/>
    <mergeCell ref="A58:K58"/>
    <mergeCell ref="A55:S55"/>
    <mergeCell ref="B35:H35"/>
    <mergeCell ref="A37:H37"/>
    <mergeCell ref="R35:Y35"/>
    <mergeCell ref="B31:H31"/>
    <mergeCell ref="Z35:AA35"/>
    <mergeCell ref="Z41:AA41"/>
    <mergeCell ref="A21:J21"/>
    <mergeCell ref="E26:F26"/>
    <mergeCell ref="G26:H26"/>
    <mergeCell ref="K35:Q35"/>
    <mergeCell ref="A2:AG2"/>
    <mergeCell ref="A4:AG4"/>
    <mergeCell ref="S25:T25"/>
    <mergeCell ref="E25:H25"/>
    <mergeCell ref="P25:Q25"/>
    <mergeCell ref="X25:AD25"/>
    <mergeCell ref="A17:N17"/>
    <mergeCell ref="A8:P8"/>
    <mergeCell ref="L21:AF21"/>
    <mergeCell ref="A23:M23"/>
    <mergeCell ref="K64:Q64"/>
    <mergeCell ref="C64:H64"/>
    <mergeCell ref="K41:Q41"/>
    <mergeCell ref="A45:AD45"/>
    <mergeCell ref="R41:Y41"/>
    <mergeCell ref="S47:T47"/>
    <mergeCell ref="X48:Y48"/>
    <mergeCell ref="M47:N47"/>
    <mergeCell ref="P47:Q47"/>
    <mergeCell ref="J47:K47"/>
    <mergeCell ref="AB35:AF35"/>
    <mergeCell ref="R39:Y39"/>
    <mergeCell ref="Z26:AA26"/>
    <mergeCell ref="Z37:AA37"/>
    <mergeCell ref="Z31:AA31"/>
    <mergeCell ref="Z33:AA33"/>
    <mergeCell ref="AB39:AF39"/>
    <mergeCell ref="AB37:AF37"/>
    <mergeCell ref="R31:Y31"/>
    <mergeCell ref="AB26:AC26"/>
    <mergeCell ref="A28:P28"/>
    <mergeCell ref="H13:J13"/>
    <mergeCell ref="N10:Q10"/>
    <mergeCell ref="X10:AB10"/>
    <mergeCell ref="S10:V10"/>
    <mergeCell ref="A13:G13"/>
    <mergeCell ref="A10:M10"/>
    <mergeCell ref="B24:C25"/>
    <mergeCell ref="M25:N25"/>
    <mergeCell ref="J25:K25"/>
    <mergeCell ref="A62:M62"/>
    <mergeCell ref="U60:Y62"/>
    <mergeCell ref="AB33:AF33"/>
    <mergeCell ref="B33:H33"/>
    <mergeCell ref="Z39:AA39"/>
    <mergeCell ref="K60:Q60"/>
    <mergeCell ref="U58:Y59"/>
    <mergeCell ref="K33:Q33"/>
    <mergeCell ref="J50:K50"/>
    <mergeCell ref="M50:N50"/>
    <mergeCell ref="B39:H39"/>
    <mergeCell ref="V47:Y47"/>
    <mergeCell ref="V48:W48"/>
    <mergeCell ref="R37:Y37"/>
    <mergeCell ref="B41:I41"/>
    <mergeCell ref="K39:Q39"/>
  </mergeCells>
  <conditionalFormatting sqref="N52 K26 N26 Q26 T26 K52 C26:D26 G26:H26 N48 Q48 T48 X48:Y48 K48">
    <cfRule type="cellIs" priority="1" dxfId="63" operator="notEqual" stopIfTrue="1">
      <formula>"Χ"</formula>
    </cfRule>
  </conditionalFormatting>
  <dataValidations count="15">
    <dataValidation allowBlank="1" showInputMessage="1" showErrorMessage="1" error="ΛΑΘΟΣ ΕΙΣΑΓΩΓΗ&#10;ΕΛΕΓΞΤΕ εάν&#10;-Η υφιστάμενη τάξη σας&#10;-Εάν είναι με γραμμένη με &#10;" sqref="AI52"/>
    <dataValidation type="custom" allowBlank="1" showInputMessage="1" showErrorMessage="1" errorTitle="ΛΑΘΟΣ ΕΙΣΑΓΩΓΗ" error="Η τιμή που πληκτρολογήσατε δεν είναι έγκυρη&#10;" sqref="K52">
      <formula1>N52&lt;&gt;"Χ"</formula1>
    </dataValidation>
    <dataValidation type="custom" allowBlank="1" showInputMessage="1" showErrorMessage="1" errorTitle="ΛΑΘΟΣ ΕΙΣΑΓΩΓΗ" error="Η τιμή που πληκτρολογήσατε δεν είναι έγκυρη" sqref="N52">
      <formula1>K52&lt;&gt;"Χ"</formula1>
    </dataValidation>
    <dataValidation allowBlank="1" showInputMessage="1" showErrorMessage="1" error="ΠΑΡΑΚΑΛΩ ΕΙΣΑΓΕΤΕ  ΣΩΣΤΑ  ΤΗΝ ΥΦΙΣΤΑΜΕΝΗ  ΤΑΞΗ   Μ.Ε.ΕΠ.   &#10; (Χ  ΚΕΦΑΛΑΙΑ ΓΡΑΜΜΑΤΑ, ΕΛΛΗΝΙΚΟΙ ΧΑΡΑΚΤΗΡΕΣ)" sqref="AB26:AC26"/>
    <dataValidation type="custom" allowBlank="1" showInputMessage="1" showErrorMessage="1" errorTitle=" ΜΗ  ΕΠΙΤΡΕΠΤΗ ΕΝΕΡΓΕΙΑ" error="Δεν χρησιμοποιείτε  ΕΛΛΗΝΙΚΟΥΣ  χαρακτήρες ή  Έχετε επιλέξει περισσότερες από   ΜΙΑ   τάξεις ΜΕΕΠ (Δεν επιτρέπεται  η επιλογή περισσοτέρων από ΜΙΑ αιτουμενων τάξεων ΜΕΕΠ)" sqref="K48">
      <formula1>AND(AJ48=0,AJ49=0,AJ50=0,AJ51=0,K48&lt;&gt;"X")</formula1>
    </dataValidation>
    <dataValidation type="custom" allowBlank="1" showInputMessage="1" showErrorMessage="1" errorTitle="ΛΑΘΟΣ   ΕΙΣΑΓΩΓΗ" error="Δεν χρησιμοποιείτε  ΕΛΛΗΝΙΚΟΥΣ  χαρακτήρες ή  Έχετε επιλέξει περισσότερες από   ΜΙΑ   τάξεις ΜΕΕΠ" sqref="T26">
      <formula1>AND(AJ25=0,AJ26=0,AJ27=0,AJ28=0,AJ29=0,T26&lt;&gt;"X")</formula1>
    </dataValidation>
    <dataValidation type="custom" allowBlank="1" showInputMessage="1" showErrorMessage="1" errorTitle="ΛΑΘΟΣ   ΕΙΣΑΓΩΓΗ" error="Δεν χρησιμοποιείτε  ΕΛΛΗΝΙΚΟΥΣ  χαρακτήρες ή  Έχετε επιλέξει περισσότερες από   ΜΙΑ   τάξεις ΜΕΕΠ" sqref="G26:H26">
      <formula1>AND(AJ25=0,AJ27=0,AJ28=0,AJ29=0,AJ30=0,G26&lt;&gt;"X")</formula1>
    </dataValidation>
    <dataValidation type="custom" allowBlank="1" showInputMessage="1" showErrorMessage="1" errorTitle="ΛΑΘΟΣ   ΕΙΣΑΓΩΓΗ" error="Δεν χρησιμοποιείτε  ΕΛΛΗΝΙΚΟΥΣ  χαρακτήρες ή  Έχετε επιλέξει περισσότερες από   ΜΙΑ   τάξεις ΜΕΕΠ" sqref="K26">
      <formula1>AND(AJ25=0,AJ26=0,AJ28=0,AJ29=0,AJ30=0,K26&lt;&gt;"X")</formula1>
    </dataValidation>
    <dataValidation type="custom" allowBlank="1" showInputMessage="1" showErrorMessage="1" errorTitle="ΛΑΘΟΣ   ΕΙΣΑΓΩΓΗ" error="Δεν χρησιμοποιείτε  ΕΛΛΗΝΙΚΟΥΣ  χαρακτήρες ή  Έχετε επιλέξει περισσότερες από   ΜΙΑ   τάξεις ΜΕΕΠ" sqref="N26">
      <formula1>AND(AJ25=0,AJ26=0,AJ27=0,AJ29=0,AJ30=0,N26&lt;&gt;"X")</formula1>
    </dataValidation>
    <dataValidation type="custom" allowBlank="1" showInputMessage="1" showErrorMessage="1" errorTitle="ΛΑΘΟΣ   ΕΙΣΑΓΩΓΗ" error="Δεν χρησιμοποιείτε  ΕΛΛΗΝΙΚΟΥΣ  χαρακτήρες ή  Έχετε επιλέξει περισσότερες από   ΜΙΑ   τάξεις ΜΕΕΠ" sqref="Q26">
      <formula1>AND(AJ25=0,AJ26=0,AJ27=0,AJ28=0,AJ30=0,Q26&lt;&gt;"X")</formula1>
    </dataValidation>
    <dataValidation type="custom" allowBlank="1" showInputMessage="1" showErrorMessage="1" error="Δεν χρησιμοποιείτε  ΕΛΛΗΝΙΚΟΥΣ  χαρακτήρες ή  Έχετε επιλέξει περισσότερες από   ΜΙΑ   τάξεις ΜΕΕΠ" sqref="C26">
      <formula1>AND(AJ26=0,AJ27=0,AJ28=0,AJ29=0,AJ30=0,C26&lt;&gt;"X")</formula1>
    </dataValidation>
    <dataValidation type="custom" allowBlank="1" showInputMessage="1" showErrorMessage="1" errorTitle=" ΜΗ  ΕΠΙΤΡΕΠΤΗ ΕΝΕΡΓΕΙΑ" error="Δεν χρησιμοποιείτε  ΕΛΛΗΝΙΚΟΥΣ  χαρακτήρες ή  Έχετε επιλέξει περισσότερες από   ΜΙΑ   τάξεις ΜΕΕΠ (Δεν επιτρέπεται  η επιλογή περισσοτέρων από ΜΙΑ αιτουμενων τάξεων ΜΕΕΠ) ή η υφιστάμενη τάξη σας είναι μικρότερη της 3ης." sqref="N48">
      <formula1>AND(AJ47=0,AJ49=0,AJ50=0,AJ51=0,N48&lt;&gt;"X",AJ25=0)</formula1>
    </dataValidation>
    <dataValidation type="custom" allowBlank="1" showInputMessage="1" showErrorMessage="1" errorTitle=" ΜΗ  ΕΠΙΤΡΕΠΤΗ ΕΝΕΡΓΕΙΑ" error="Δεν χρησιμοποιείτε  ΕΛΛΗΝΙΚΟΥΣ  χαρακτήρες ή  Έχετε επιλέξει περισσότερες από   ΜΙΑ   τάξεις ΜΕΕΠ (Δεν επιτρέπεται  η επιλογή περισσοτέρων από ΜΙΑ αιτουμενων τάξεων ΜΕΕΠ) ή η υφιστάμενη τάξη σας είναι μικρότερη της 3ης." sqref="Q48">
      <formula1>AND(AJ47=0,AJ48=0,AJ51=0,AJ50=0,Q48&lt;&gt;"X",AJ25=0)</formula1>
    </dataValidation>
    <dataValidation type="custom" allowBlank="1" showInputMessage="1" showErrorMessage="1" errorTitle=" ΜΗ  ΕΠΙΤΡΕΠΤΗ ΕΝΕΡΓΕΙΑ" error="Δεν χρησιμοποιείτε  ΕΛΛΗΝΙΚΟΥΣ  χαρακτήρες ή  Έχετε επιλέξει περισσότερες από   ΜΙΑ   τάξεις ΜΕΕΠ (Δεν επιτρέπεται  η επιλογή περισσοτέρων από ΜΙΑ αιτουμενων τάξεων ΜΕΕΠ) ή η υφιστάμενη τάξη σας είναι μικρότερη της 3ης." sqref="T48">
      <formula1>AND(AJ47=0,AJ48=0,AJ49=0,AJ51=0,T48&lt;&gt;"X",AJ25=0)</formula1>
    </dataValidation>
    <dataValidation type="custom" allowBlank="1" showInputMessage="1" showErrorMessage="1" errorTitle=" ΜΗ  ΕΠΙΤΡΕΠΤΗ ΕΝΕΡΓΕΙΑ" error="Δεν χρησιμοποιείτε  ΕΛΛΗΝΙΚΟΥΣ  χαρακτήρες ή  Έχετε επιλέξει περισσότερες από   ΜΙΑ   τάξεις ΜΕΕΠ (Δεν επιτρέπεται  η επιλογή περισσοτέρων από ΜΙΑ αιτουμενων τάξεων ΜΕΕΠ) ή η υφιστάμενη τάξη σας είναι μικρότερη της 3ης." sqref="X48:Y48">
      <formula1>AND(AJ47=0,AJ48=0,AJ50=0,AJ49=0,X48&lt;&gt;"X",AJ25=0)</formula1>
    </dataValidation>
  </dataValidations>
  <printOptions horizontalCentered="1" verticalCentered="1"/>
  <pageMargins left="0" right="0" top="0" bottom="0" header="0" footer="0"/>
  <pageSetup horizontalDpi="355" verticalDpi="355" orientation="portrait" paperSize="9" scale="78" r:id="rId1"/>
</worksheet>
</file>

<file path=xl/worksheets/sheet20.xml><?xml version="1.0" encoding="utf-8"?>
<worksheet xmlns="http://schemas.openxmlformats.org/spreadsheetml/2006/main" xmlns:r="http://schemas.openxmlformats.org/officeDocument/2006/relationships">
  <sheetPr codeName="Φύλλο44"/>
  <dimension ref="A1:R84"/>
  <sheetViews>
    <sheetView zoomScale="60" zoomScaleNormal="60" zoomScalePageLayoutView="0" workbookViewId="0" topLeftCell="A46">
      <selection activeCell="G52" sqref="G52"/>
    </sheetView>
  </sheetViews>
  <sheetFormatPr defaultColWidth="0" defaultRowHeight="0" customHeight="1" zeroHeight="1"/>
  <cols>
    <col min="1" max="1" width="12.140625" style="272" customWidth="1"/>
    <col min="2" max="2" width="14.421875" style="272" customWidth="1"/>
    <col min="3" max="3" width="64.28125" style="272" customWidth="1"/>
    <col min="4" max="4" width="19.7109375" style="272" customWidth="1"/>
    <col min="5" max="5" width="16.8515625" style="272" customWidth="1"/>
    <col min="6" max="6" width="17.28125" style="272" customWidth="1"/>
    <col min="7" max="12" width="20.28125" style="272" customWidth="1"/>
    <col min="13" max="13" width="0.9921875" style="271" customWidth="1"/>
    <col min="14" max="22" width="9.140625" style="271" hidden="1" customWidth="1"/>
    <col min="23" max="23" width="0.2890625" style="271" hidden="1" customWidth="1"/>
    <col min="24" max="255" width="9.140625" style="271" hidden="1" customWidth="1"/>
    <col min="256" max="16384" width="2.57421875" style="271" hidden="1" customWidth="1"/>
  </cols>
  <sheetData>
    <row r="1" spans="1:12" s="442" customFormat="1" ht="24" customHeight="1" thickTop="1">
      <c r="A1" s="1241" t="s">
        <v>629</v>
      </c>
      <c r="B1" s="1242"/>
      <c r="C1" s="1242"/>
      <c r="D1" s="1242"/>
      <c r="E1" s="1242"/>
      <c r="F1" s="1242"/>
      <c r="G1" s="1242"/>
      <c r="H1" s="1242"/>
      <c r="I1" s="1242"/>
      <c r="J1" s="1242"/>
      <c r="K1" s="1242"/>
      <c r="L1" s="1243"/>
    </row>
    <row r="2" spans="1:12" s="174" customFormat="1" ht="18">
      <c r="A2" s="1244" t="s">
        <v>276</v>
      </c>
      <c r="B2" s="1245"/>
      <c r="C2" s="1245"/>
      <c r="D2" s="1245"/>
      <c r="E2" s="1245"/>
      <c r="F2" s="1245"/>
      <c r="G2" s="1245"/>
      <c r="H2" s="1245"/>
      <c r="I2" s="1245"/>
      <c r="J2" s="1245"/>
      <c r="K2" s="1245"/>
      <c r="L2" s="1246"/>
    </row>
    <row r="3" spans="1:12" s="174" customFormat="1" ht="18.75" thickBot="1">
      <c r="A3" s="858"/>
      <c r="B3" s="859"/>
      <c r="C3" s="859"/>
      <c r="D3" s="859"/>
      <c r="E3" s="859"/>
      <c r="F3" s="859"/>
      <c r="G3" s="859"/>
      <c r="H3" s="859"/>
      <c r="I3" s="859"/>
      <c r="J3" s="859"/>
      <c r="K3" s="859"/>
      <c r="L3" s="860"/>
    </row>
    <row r="4" spans="1:14" s="174" customFormat="1" ht="25.5" customHeight="1" thickBot="1" thickTop="1">
      <c r="A4" s="302"/>
      <c r="B4" s="303"/>
      <c r="C4" s="313" t="s">
        <v>623</v>
      </c>
      <c r="D4" s="1247"/>
      <c r="E4" s="1248"/>
      <c r="F4" s="1248"/>
      <c r="G4" s="1249"/>
      <c r="H4" s="303"/>
      <c r="I4" s="303"/>
      <c r="J4" s="303"/>
      <c r="K4" s="303"/>
      <c r="L4" s="304"/>
      <c r="N4" s="174" t="s">
        <v>509</v>
      </c>
    </row>
    <row r="5" spans="1:12" s="174" customFormat="1" ht="12" customHeight="1" thickBot="1" thickTop="1">
      <c r="A5" s="302"/>
      <c r="B5" s="303"/>
      <c r="C5" s="313"/>
      <c r="D5" s="310"/>
      <c r="E5" s="310"/>
      <c r="F5" s="310"/>
      <c r="G5" s="310"/>
      <c r="H5" s="310"/>
      <c r="I5" s="303"/>
      <c r="J5" s="303"/>
      <c r="K5" s="303"/>
      <c r="L5" s="304"/>
    </row>
    <row r="6" spans="1:12" s="174" customFormat="1" ht="25.5" customHeight="1" thickBot="1" thickTop="1">
      <c r="A6" s="302"/>
      <c r="B6" s="303"/>
      <c r="C6" s="313" t="s">
        <v>624</v>
      </c>
      <c r="D6" s="1250"/>
      <c r="E6" s="1251"/>
      <c r="F6" s="310"/>
      <c r="G6" s="310"/>
      <c r="H6" s="303"/>
      <c r="I6" s="303"/>
      <c r="J6" s="303"/>
      <c r="K6" s="303"/>
      <c r="L6" s="304"/>
    </row>
    <row r="7" spans="1:12" s="174" customFormat="1" ht="12" customHeight="1" thickBot="1" thickTop="1">
      <c r="A7" s="302"/>
      <c r="B7" s="303"/>
      <c r="C7" s="313"/>
      <c r="D7" s="312"/>
      <c r="E7" s="312"/>
      <c r="F7" s="312"/>
      <c r="G7" s="310"/>
      <c r="H7" s="303"/>
      <c r="I7" s="303"/>
      <c r="J7" s="303"/>
      <c r="K7" s="303"/>
      <c r="L7" s="304"/>
    </row>
    <row r="8" spans="1:12" s="174" customFormat="1" ht="21.75" customHeight="1" thickBot="1" thickTop="1">
      <c r="A8" s="302"/>
      <c r="B8" s="303"/>
      <c r="C8" s="313" t="s">
        <v>626</v>
      </c>
      <c r="D8" s="15">
        <v>301</v>
      </c>
      <c r="E8" s="311"/>
      <c r="F8" s="312"/>
      <c r="G8" s="310"/>
      <c r="H8" s="303"/>
      <c r="I8" s="303"/>
      <c r="J8" s="303"/>
      <c r="K8" s="303"/>
      <c r="L8" s="304"/>
    </row>
    <row r="9" spans="1:12" s="174" customFormat="1" ht="21.75" customHeight="1" thickTop="1">
      <c r="A9" s="302"/>
      <c r="B9" s="303"/>
      <c r="C9" s="312"/>
      <c r="I9" s="256"/>
      <c r="K9" s="256"/>
      <c r="L9" s="304"/>
    </row>
    <row r="10" spans="1:12" s="508" customFormat="1" ht="79.5" customHeight="1" thickBot="1">
      <c r="A10" s="514" t="s">
        <v>330</v>
      </c>
      <c r="B10" s="696" t="s">
        <v>607</v>
      </c>
      <c r="C10" s="508" t="s">
        <v>341</v>
      </c>
      <c r="D10" s="696" t="s">
        <v>221</v>
      </c>
      <c r="E10" s="696" t="s">
        <v>353</v>
      </c>
      <c r="F10" s="696" t="s">
        <v>475</v>
      </c>
      <c r="G10" s="696" t="s">
        <v>337</v>
      </c>
      <c r="H10" s="696" t="s">
        <v>338</v>
      </c>
      <c r="I10" s="696" t="s">
        <v>490</v>
      </c>
      <c r="J10" s="696" t="s">
        <v>275</v>
      </c>
      <c r="K10" s="696" t="s">
        <v>239</v>
      </c>
      <c r="L10" s="852" t="s">
        <v>240</v>
      </c>
    </row>
    <row r="11" spans="1:12" s="174" customFormat="1" ht="24" customHeight="1" thickBot="1">
      <c r="A11" s="217">
        <v>1</v>
      </c>
      <c r="B11" s="265" t="s">
        <v>185</v>
      </c>
      <c r="C11" s="266" t="s">
        <v>186</v>
      </c>
      <c r="D11" s="270"/>
      <c r="E11" s="268"/>
      <c r="F11" s="443"/>
      <c r="G11" s="269"/>
      <c r="H11" s="269"/>
      <c r="I11" s="828">
        <f aca="true" t="shared" si="0" ref="I11:I42">ROUND(G11*0.75,2)</f>
        <v>0</v>
      </c>
      <c r="J11" s="269"/>
      <c r="K11" s="827">
        <f aca="true" t="shared" si="1" ref="K11:K42">IF(J11&gt;0,MIN(I11,J11),0)</f>
        <v>0</v>
      </c>
      <c r="L11" s="833">
        <f aca="true" t="shared" si="2" ref="L11:L42">IF(D11="ΝΑΙ",0,K11)</f>
        <v>0</v>
      </c>
    </row>
    <row r="12" spans="1:12" s="174" customFormat="1" ht="24" customHeight="1" thickBot="1">
      <c r="A12" s="217">
        <v>2</v>
      </c>
      <c r="B12" s="265"/>
      <c r="C12" s="266"/>
      <c r="D12" s="270"/>
      <c r="E12" s="268"/>
      <c r="F12" s="443"/>
      <c r="G12" s="269"/>
      <c r="H12" s="269"/>
      <c r="I12" s="828">
        <f t="shared" si="0"/>
        <v>0</v>
      </c>
      <c r="J12" s="269"/>
      <c r="K12" s="827">
        <f t="shared" si="1"/>
        <v>0</v>
      </c>
      <c r="L12" s="833">
        <f t="shared" si="2"/>
        <v>0</v>
      </c>
    </row>
    <row r="13" spans="1:12" s="174" customFormat="1" ht="24" customHeight="1" thickBot="1">
      <c r="A13" s="217">
        <v>3</v>
      </c>
      <c r="B13" s="265"/>
      <c r="C13" s="266"/>
      <c r="D13" s="270"/>
      <c r="E13" s="268"/>
      <c r="F13" s="443"/>
      <c r="G13" s="269"/>
      <c r="H13" s="269"/>
      <c r="I13" s="828">
        <f t="shared" si="0"/>
        <v>0</v>
      </c>
      <c r="J13" s="269"/>
      <c r="K13" s="827">
        <f t="shared" si="1"/>
        <v>0</v>
      </c>
      <c r="L13" s="833">
        <f t="shared" si="2"/>
        <v>0</v>
      </c>
    </row>
    <row r="14" spans="1:12" s="174" customFormat="1" ht="22.5" customHeight="1" thickBot="1">
      <c r="A14" s="217">
        <v>4</v>
      </c>
      <c r="B14" s="265"/>
      <c r="C14" s="266"/>
      <c r="D14" s="270"/>
      <c r="E14" s="268"/>
      <c r="F14" s="443"/>
      <c r="G14" s="269"/>
      <c r="H14" s="269"/>
      <c r="I14" s="828">
        <f t="shared" si="0"/>
        <v>0</v>
      </c>
      <c r="J14" s="269"/>
      <c r="K14" s="827">
        <f t="shared" si="1"/>
        <v>0</v>
      </c>
      <c r="L14" s="833">
        <f t="shared" si="2"/>
        <v>0</v>
      </c>
    </row>
    <row r="15" spans="1:12" s="174" customFormat="1" ht="22.5" customHeight="1" thickBot="1">
      <c r="A15" s="217">
        <v>5</v>
      </c>
      <c r="B15" s="265"/>
      <c r="C15" s="266"/>
      <c r="D15" s="270"/>
      <c r="E15" s="268"/>
      <c r="F15" s="443"/>
      <c r="G15" s="269"/>
      <c r="H15" s="269"/>
      <c r="I15" s="828">
        <f t="shared" si="0"/>
        <v>0</v>
      </c>
      <c r="J15" s="269"/>
      <c r="K15" s="827">
        <f t="shared" si="1"/>
        <v>0</v>
      </c>
      <c r="L15" s="833">
        <f t="shared" si="2"/>
        <v>0</v>
      </c>
    </row>
    <row r="16" spans="1:12" s="174" customFormat="1" ht="22.5" customHeight="1" thickBot="1">
      <c r="A16" s="217">
        <v>6</v>
      </c>
      <c r="B16" s="265"/>
      <c r="C16" s="266"/>
      <c r="D16" s="270"/>
      <c r="E16" s="268"/>
      <c r="F16" s="443"/>
      <c r="G16" s="269"/>
      <c r="H16" s="269"/>
      <c r="I16" s="828">
        <f t="shared" si="0"/>
        <v>0</v>
      </c>
      <c r="J16" s="269"/>
      <c r="K16" s="827">
        <f t="shared" si="1"/>
        <v>0</v>
      </c>
      <c r="L16" s="833">
        <f t="shared" si="2"/>
        <v>0</v>
      </c>
    </row>
    <row r="17" spans="1:12" s="174" customFormat="1" ht="24" customHeight="1" thickBot="1">
      <c r="A17" s="217">
        <v>7</v>
      </c>
      <c r="B17" s="265"/>
      <c r="C17" s="266"/>
      <c r="D17" s="270"/>
      <c r="E17" s="268"/>
      <c r="F17" s="443"/>
      <c r="G17" s="269"/>
      <c r="H17" s="269"/>
      <c r="I17" s="828">
        <f t="shared" si="0"/>
        <v>0</v>
      </c>
      <c r="J17" s="269"/>
      <c r="K17" s="827">
        <f t="shared" si="1"/>
        <v>0</v>
      </c>
      <c r="L17" s="833">
        <f t="shared" si="2"/>
        <v>0</v>
      </c>
    </row>
    <row r="18" spans="1:12" s="174" customFormat="1" ht="24" customHeight="1" thickBot="1">
      <c r="A18" s="217">
        <v>8</v>
      </c>
      <c r="B18" s="265"/>
      <c r="C18" s="266"/>
      <c r="D18" s="270"/>
      <c r="E18" s="268"/>
      <c r="F18" s="443"/>
      <c r="G18" s="269"/>
      <c r="H18" s="269"/>
      <c r="I18" s="828">
        <f t="shared" si="0"/>
        <v>0</v>
      </c>
      <c r="J18" s="269"/>
      <c r="K18" s="827">
        <f t="shared" si="1"/>
        <v>0</v>
      </c>
      <c r="L18" s="833">
        <f t="shared" si="2"/>
        <v>0</v>
      </c>
    </row>
    <row r="19" spans="1:12" s="174" customFormat="1" ht="24" customHeight="1" thickBot="1">
      <c r="A19" s="217">
        <v>9</v>
      </c>
      <c r="B19" s="265"/>
      <c r="C19" s="266"/>
      <c r="D19" s="270"/>
      <c r="E19" s="268"/>
      <c r="F19" s="443"/>
      <c r="G19" s="269"/>
      <c r="H19" s="269"/>
      <c r="I19" s="828">
        <f t="shared" si="0"/>
        <v>0</v>
      </c>
      <c r="J19" s="269"/>
      <c r="K19" s="827">
        <f t="shared" si="1"/>
        <v>0</v>
      </c>
      <c r="L19" s="833">
        <f t="shared" si="2"/>
        <v>0</v>
      </c>
    </row>
    <row r="20" spans="1:12" s="174" customFormat="1" ht="22.5" customHeight="1" thickBot="1">
      <c r="A20" s="217">
        <v>10</v>
      </c>
      <c r="B20" s="265"/>
      <c r="C20" s="266"/>
      <c r="D20" s="270"/>
      <c r="E20" s="268"/>
      <c r="F20" s="443"/>
      <c r="G20" s="269"/>
      <c r="H20" s="269"/>
      <c r="I20" s="828">
        <f t="shared" si="0"/>
        <v>0</v>
      </c>
      <c r="J20" s="269"/>
      <c r="K20" s="827">
        <f t="shared" si="1"/>
        <v>0</v>
      </c>
      <c r="L20" s="833">
        <f t="shared" si="2"/>
        <v>0</v>
      </c>
    </row>
    <row r="21" spans="1:12" s="174" customFormat="1" ht="22.5" customHeight="1" thickBot="1">
      <c r="A21" s="217">
        <v>11</v>
      </c>
      <c r="B21" s="265"/>
      <c r="C21" s="266"/>
      <c r="D21" s="270"/>
      <c r="E21" s="268"/>
      <c r="F21" s="443"/>
      <c r="G21" s="269"/>
      <c r="H21" s="269"/>
      <c r="I21" s="828">
        <f t="shared" si="0"/>
        <v>0</v>
      </c>
      <c r="J21" s="269"/>
      <c r="K21" s="827">
        <f t="shared" si="1"/>
        <v>0</v>
      </c>
      <c r="L21" s="833">
        <f t="shared" si="2"/>
        <v>0</v>
      </c>
    </row>
    <row r="22" spans="1:12" s="174" customFormat="1" ht="22.5" customHeight="1" thickBot="1">
      <c r="A22" s="217">
        <v>12</v>
      </c>
      <c r="B22" s="265"/>
      <c r="C22" s="266"/>
      <c r="D22" s="270"/>
      <c r="E22" s="268"/>
      <c r="F22" s="443"/>
      <c r="G22" s="269"/>
      <c r="H22" s="269"/>
      <c r="I22" s="828">
        <f t="shared" si="0"/>
        <v>0</v>
      </c>
      <c r="J22" s="269"/>
      <c r="K22" s="827">
        <f t="shared" si="1"/>
        <v>0</v>
      </c>
      <c r="L22" s="833">
        <f t="shared" si="2"/>
        <v>0</v>
      </c>
    </row>
    <row r="23" spans="1:12" s="174" customFormat="1" ht="22.5" customHeight="1" thickBot="1">
      <c r="A23" s="217">
        <v>13</v>
      </c>
      <c r="B23" s="265"/>
      <c r="C23" s="266"/>
      <c r="D23" s="270"/>
      <c r="E23" s="268"/>
      <c r="F23" s="443"/>
      <c r="G23" s="269"/>
      <c r="H23" s="269"/>
      <c r="I23" s="828">
        <f t="shared" si="0"/>
        <v>0</v>
      </c>
      <c r="J23" s="269"/>
      <c r="K23" s="827">
        <f t="shared" si="1"/>
        <v>0</v>
      </c>
      <c r="L23" s="833">
        <f t="shared" si="2"/>
        <v>0</v>
      </c>
    </row>
    <row r="24" spans="1:12" s="174" customFormat="1" ht="22.5" customHeight="1" thickBot="1">
      <c r="A24" s="217">
        <v>14</v>
      </c>
      <c r="B24" s="265"/>
      <c r="C24" s="266"/>
      <c r="D24" s="270"/>
      <c r="E24" s="268"/>
      <c r="F24" s="443"/>
      <c r="G24" s="269"/>
      <c r="H24" s="269"/>
      <c r="I24" s="828">
        <f t="shared" si="0"/>
        <v>0</v>
      </c>
      <c r="J24" s="269"/>
      <c r="K24" s="827">
        <f t="shared" si="1"/>
        <v>0</v>
      </c>
      <c r="L24" s="833">
        <f t="shared" si="2"/>
        <v>0</v>
      </c>
    </row>
    <row r="25" spans="1:12" s="174" customFormat="1" ht="22.5" customHeight="1" thickBot="1">
      <c r="A25" s="217">
        <v>15</v>
      </c>
      <c r="B25" s="265"/>
      <c r="C25" s="266"/>
      <c r="D25" s="270"/>
      <c r="E25" s="268"/>
      <c r="F25" s="443"/>
      <c r="G25" s="269"/>
      <c r="H25" s="269"/>
      <c r="I25" s="828">
        <f t="shared" si="0"/>
        <v>0</v>
      </c>
      <c r="J25" s="269"/>
      <c r="K25" s="827">
        <f t="shared" si="1"/>
        <v>0</v>
      </c>
      <c r="L25" s="833">
        <f t="shared" si="2"/>
        <v>0</v>
      </c>
    </row>
    <row r="26" spans="1:12" s="174" customFormat="1" ht="22.5" customHeight="1" thickBot="1">
      <c r="A26" s="217">
        <v>16</v>
      </c>
      <c r="B26" s="265"/>
      <c r="C26" s="266"/>
      <c r="D26" s="270"/>
      <c r="E26" s="268"/>
      <c r="F26" s="443"/>
      <c r="G26" s="269"/>
      <c r="H26" s="269"/>
      <c r="I26" s="828">
        <f t="shared" si="0"/>
        <v>0</v>
      </c>
      <c r="J26" s="269"/>
      <c r="K26" s="827">
        <f t="shared" si="1"/>
        <v>0</v>
      </c>
      <c r="L26" s="833">
        <f t="shared" si="2"/>
        <v>0</v>
      </c>
    </row>
    <row r="27" spans="1:12" s="174" customFormat="1" ht="22.5" customHeight="1" thickBot="1">
      <c r="A27" s="217">
        <v>17</v>
      </c>
      <c r="B27" s="265"/>
      <c r="C27" s="266"/>
      <c r="D27" s="270"/>
      <c r="E27" s="268"/>
      <c r="F27" s="443"/>
      <c r="G27" s="269"/>
      <c r="H27" s="269"/>
      <c r="I27" s="828">
        <f t="shared" si="0"/>
        <v>0</v>
      </c>
      <c r="J27" s="269"/>
      <c r="K27" s="827">
        <f t="shared" si="1"/>
        <v>0</v>
      </c>
      <c r="L27" s="833">
        <f t="shared" si="2"/>
        <v>0</v>
      </c>
    </row>
    <row r="28" spans="1:12" s="174" customFormat="1" ht="22.5" customHeight="1" thickBot="1">
      <c r="A28" s="217">
        <v>18</v>
      </c>
      <c r="B28" s="265"/>
      <c r="C28" s="266"/>
      <c r="D28" s="270"/>
      <c r="E28" s="268"/>
      <c r="F28" s="443"/>
      <c r="G28" s="269"/>
      <c r="H28" s="269"/>
      <c r="I28" s="828">
        <f t="shared" si="0"/>
        <v>0</v>
      </c>
      <c r="J28" s="269"/>
      <c r="K28" s="827">
        <f t="shared" si="1"/>
        <v>0</v>
      </c>
      <c r="L28" s="833">
        <f t="shared" si="2"/>
        <v>0</v>
      </c>
    </row>
    <row r="29" spans="1:12" s="174" customFormat="1" ht="22.5" customHeight="1" thickBot="1">
      <c r="A29" s="217">
        <v>19</v>
      </c>
      <c r="B29" s="265"/>
      <c r="C29" s="266"/>
      <c r="D29" s="270"/>
      <c r="E29" s="268"/>
      <c r="F29" s="443"/>
      <c r="G29" s="269"/>
      <c r="H29" s="269"/>
      <c r="I29" s="828">
        <f t="shared" si="0"/>
        <v>0</v>
      </c>
      <c r="J29" s="269"/>
      <c r="K29" s="827">
        <f t="shared" si="1"/>
        <v>0</v>
      </c>
      <c r="L29" s="833">
        <f t="shared" si="2"/>
        <v>0</v>
      </c>
    </row>
    <row r="30" spans="1:12" s="174" customFormat="1" ht="22.5" customHeight="1" thickBot="1">
      <c r="A30" s="217">
        <v>20</v>
      </c>
      <c r="B30" s="265"/>
      <c r="C30" s="266"/>
      <c r="D30" s="270"/>
      <c r="E30" s="268"/>
      <c r="F30" s="443"/>
      <c r="G30" s="269"/>
      <c r="H30" s="269"/>
      <c r="I30" s="828">
        <f t="shared" si="0"/>
        <v>0</v>
      </c>
      <c r="J30" s="269"/>
      <c r="K30" s="827">
        <f t="shared" si="1"/>
        <v>0</v>
      </c>
      <c r="L30" s="833">
        <f t="shared" si="2"/>
        <v>0</v>
      </c>
    </row>
    <row r="31" spans="1:12" s="174" customFormat="1" ht="22.5" customHeight="1" thickBot="1">
      <c r="A31" s="217">
        <v>21</v>
      </c>
      <c r="B31" s="265"/>
      <c r="C31" s="266"/>
      <c r="D31" s="270"/>
      <c r="E31" s="268"/>
      <c r="F31" s="443"/>
      <c r="G31" s="269"/>
      <c r="H31" s="269"/>
      <c r="I31" s="828">
        <f t="shared" si="0"/>
        <v>0</v>
      </c>
      <c r="J31" s="269"/>
      <c r="K31" s="827">
        <f t="shared" si="1"/>
        <v>0</v>
      </c>
      <c r="L31" s="833">
        <f t="shared" si="2"/>
        <v>0</v>
      </c>
    </row>
    <row r="32" spans="1:12" s="174" customFormat="1" ht="22.5" customHeight="1" thickBot="1">
      <c r="A32" s="217">
        <v>22</v>
      </c>
      <c r="B32" s="265"/>
      <c r="C32" s="266"/>
      <c r="D32" s="270"/>
      <c r="E32" s="268"/>
      <c r="F32" s="443"/>
      <c r="G32" s="269"/>
      <c r="H32" s="269"/>
      <c r="I32" s="828">
        <f t="shared" si="0"/>
        <v>0</v>
      </c>
      <c r="J32" s="269"/>
      <c r="K32" s="827">
        <f t="shared" si="1"/>
        <v>0</v>
      </c>
      <c r="L32" s="833">
        <f t="shared" si="2"/>
        <v>0</v>
      </c>
    </row>
    <row r="33" spans="1:12" s="174" customFormat="1" ht="22.5" customHeight="1" thickBot="1">
      <c r="A33" s="217">
        <v>23</v>
      </c>
      <c r="B33" s="265"/>
      <c r="C33" s="266"/>
      <c r="D33" s="270"/>
      <c r="E33" s="268"/>
      <c r="F33" s="443"/>
      <c r="G33" s="269"/>
      <c r="H33" s="269"/>
      <c r="I33" s="828">
        <f t="shared" si="0"/>
        <v>0</v>
      </c>
      <c r="J33" s="269"/>
      <c r="K33" s="827">
        <f t="shared" si="1"/>
        <v>0</v>
      </c>
      <c r="L33" s="833">
        <f t="shared" si="2"/>
        <v>0</v>
      </c>
    </row>
    <row r="34" spans="1:12" s="174" customFormat="1" ht="22.5" customHeight="1" thickBot="1">
      <c r="A34" s="217">
        <v>24</v>
      </c>
      <c r="B34" s="265"/>
      <c r="C34" s="266"/>
      <c r="D34" s="270"/>
      <c r="E34" s="268"/>
      <c r="F34" s="443"/>
      <c r="G34" s="269"/>
      <c r="H34" s="269"/>
      <c r="I34" s="828">
        <f t="shared" si="0"/>
        <v>0</v>
      </c>
      <c r="J34" s="269"/>
      <c r="K34" s="827">
        <f t="shared" si="1"/>
        <v>0</v>
      </c>
      <c r="L34" s="833">
        <f t="shared" si="2"/>
        <v>0</v>
      </c>
    </row>
    <row r="35" spans="1:12" s="174" customFormat="1" ht="24" customHeight="1" thickBot="1">
      <c r="A35" s="217">
        <v>25</v>
      </c>
      <c r="B35" s="265"/>
      <c r="C35" s="266"/>
      <c r="D35" s="270"/>
      <c r="E35" s="268"/>
      <c r="F35" s="443"/>
      <c r="G35" s="269"/>
      <c r="H35" s="269"/>
      <c r="I35" s="828">
        <f t="shared" si="0"/>
        <v>0</v>
      </c>
      <c r="J35" s="269"/>
      <c r="K35" s="827">
        <f t="shared" si="1"/>
        <v>0</v>
      </c>
      <c r="L35" s="833">
        <f t="shared" si="2"/>
        <v>0</v>
      </c>
    </row>
    <row r="36" spans="1:12" s="174" customFormat="1" ht="24" customHeight="1" thickBot="1">
      <c r="A36" s="217">
        <v>26</v>
      </c>
      <c r="B36" s="265"/>
      <c r="C36" s="266"/>
      <c r="D36" s="270"/>
      <c r="E36" s="268"/>
      <c r="F36" s="443"/>
      <c r="G36" s="269"/>
      <c r="H36" s="269"/>
      <c r="I36" s="828">
        <f t="shared" si="0"/>
        <v>0</v>
      </c>
      <c r="J36" s="269"/>
      <c r="K36" s="827">
        <f t="shared" si="1"/>
        <v>0</v>
      </c>
      <c r="L36" s="833">
        <f t="shared" si="2"/>
        <v>0</v>
      </c>
    </row>
    <row r="37" spans="1:12" s="174" customFormat="1" ht="22.5" customHeight="1" thickBot="1">
      <c r="A37" s="217">
        <v>27</v>
      </c>
      <c r="B37" s="265"/>
      <c r="C37" s="266"/>
      <c r="D37" s="270"/>
      <c r="E37" s="268"/>
      <c r="F37" s="443"/>
      <c r="G37" s="269"/>
      <c r="H37" s="269"/>
      <c r="I37" s="828">
        <f t="shared" si="0"/>
        <v>0</v>
      </c>
      <c r="J37" s="269"/>
      <c r="K37" s="827">
        <f t="shared" si="1"/>
        <v>0</v>
      </c>
      <c r="L37" s="833">
        <f t="shared" si="2"/>
        <v>0</v>
      </c>
    </row>
    <row r="38" spans="1:12" s="174" customFormat="1" ht="22.5" customHeight="1" thickBot="1">
      <c r="A38" s="217">
        <v>28</v>
      </c>
      <c r="B38" s="265"/>
      <c r="C38" s="266"/>
      <c r="D38" s="270"/>
      <c r="E38" s="268"/>
      <c r="F38" s="443"/>
      <c r="G38" s="269"/>
      <c r="H38" s="269"/>
      <c r="I38" s="828">
        <f t="shared" si="0"/>
        <v>0</v>
      </c>
      <c r="J38" s="269"/>
      <c r="K38" s="827">
        <f t="shared" si="1"/>
        <v>0</v>
      </c>
      <c r="L38" s="833">
        <f t="shared" si="2"/>
        <v>0</v>
      </c>
    </row>
    <row r="39" spans="1:12" s="174" customFormat="1" ht="24" customHeight="1" thickBot="1">
      <c r="A39" s="217">
        <v>29</v>
      </c>
      <c r="B39" s="265"/>
      <c r="C39" s="266"/>
      <c r="D39" s="270"/>
      <c r="E39" s="268"/>
      <c r="F39" s="443"/>
      <c r="G39" s="269"/>
      <c r="H39" s="269"/>
      <c r="I39" s="828">
        <f t="shared" si="0"/>
        <v>0</v>
      </c>
      <c r="J39" s="269"/>
      <c r="K39" s="827">
        <f t="shared" si="1"/>
        <v>0</v>
      </c>
      <c r="L39" s="833">
        <f t="shared" si="2"/>
        <v>0</v>
      </c>
    </row>
    <row r="40" spans="1:12" s="174" customFormat="1" ht="24" customHeight="1" thickBot="1">
      <c r="A40" s="217">
        <v>30</v>
      </c>
      <c r="B40" s="265"/>
      <c r="C40" s="266"/>
      <c r="D40" s="270"/>
      <c r="E40" s="268"/>
      <c r="F40" s="443"/>
      <c r="G40" s="269"/>
      <c r="H40" s="269"/>
      <c r="I40" s="828">
        <f t="shared" si="0"/>
        <v>0</v>
      </c>
      <c r="J40" s="269"/>
      <c r="K40" s="827">
        <f t="shared" si="1"/>
        <v>0</v>
      </c>
      <c r="L40" s="833">
        <f t="shared" si="2"/>
        <v>0</v>
      </c>
    </row>
    <row r="41" spans="1:12" s="174" customFormat="1" ht="24" customHeight="1" thickBot="1">
      <c r="A41" s="217">
        <v>31</v>
      </c>
      <c r="B41" s="265"/>
      <c r="C41" s="266"/>
      <c r="D41" s="270"/>
      <c r="E41" s="268"/>
      <c r="F41" s="443"/>
      <c r="G41" s="269"/>
      <c r="H41" s="269"/>
      <c r="I41" s="828">
        <f t="shared" si="0"/>
        <v>0</v>
      </c>
      <c r="J41" s="269"/>
      <c r="K41" s="827">
        <f t="shared" si="1"/>
        <v>0</v>
      </c>
      <c r="L41" s="833">
        <f t="shared" si="2"/>
        <v>0</v>
      </c>
    </row>
    <row r="42" spans="1:12" s="174" customFormat="1" ht="22.5" customHeight="1" thickBot="1">
      <c r="A42" s="217">
        <v>32</v>
      </c>
      <c r="B42" s="265"/>
      <c r="C42" s="266"/>
      <c r="D42" s="270"/>
      <c r="E42" s="268"/>
      <c r="F42" s="443"/>
      <c r="G42" s="269"/>
      <c r="H42" s="269"/>
      <c r="I42" s="828">
        <f t="shared" si="0"/>
        <v>0</v>
      </c>
      <c r="J42" s="269"/>
      <c r="K42" s="827">
        <f t="shared" si="1"/>
        <v>0</v>
      </c>
      <c r="L42" s="833">
        <f t="shared" si="2"/>
        <v>0</v>
      </c>
    </row>
    <row r="43" spans="1:12" s="174" customFormat="1" ht="22.5" customHeight="1" thickBot="1">
      <c r="A43" s="217">
        <v>33</v>
      </c>
      <c r="B43" s="265"/>
      <c r="C43" s="266"/>
      <c r="D43" s="270"/>
      <c r="E43" s="268"/>
      <c r="F43" s="443"/>
      <c r="G43" s="269"/>
      <c r="H43" s="269"/>
      <c r="I43" s="828">
        <f aca="true" t="shared" si="3" ref="I43:I70">ROUND(G43*0.75,2)</f>
        <v>0</v>
      </c>
      <c r="J43" s="269"/>
      <c r="K43" s="827">
        <f aca="true" t="shared" si="4" ref="K43:K70">IF(J43&gt;0,MIN(I43,J43),0)</f>
        <v>0</v>
      </c>
      <c r="L43" s="833">
        <f aca="true" t="shared" si="5" ref="L43:L70">IF(D43="ΝΑΙ",0,K43)</f>
        <v>0</v>
      </c>
    </row>
    <row r="44" spans="1:12" s="174" customFormat="1" ht="22.5" customHeight="1" thickBot="1">
      <c r="A44" s="217">
        <v>34</v>
      </c>
      <c r="B44" s="265"/>
      <c r="C44" s="266"/>
      <c r="D44" s="270"/>
      <c r="E44" s="268"/>
      <c r="F44" s="443"/>
      <c r="G44" s="269"/>
      <c r="H44" s="269"/>
      <c r="I44" s="828">
        <f t="shared" si="3"/>
        <v>0</v>
      </c>
      <c r="J44" s="269"/>
      <c r="K44" s="827">
        <f t="shared" si="4"/>
        <v>0</v>
      </c>
      <c r="L44" s="833">
        <f t="shared" si="5"/>
        <v>0</v>
      </c>
    </row>
    <row r="45" spans="1:12" s="174" customFormat="1" ht="24" customHeight="1" thickBot="1">
      <c r="A45" s="217">
        <v>35</v>
      </c>
      <c r="B45" s="265"/>
      <c r="C45" s="266"/>
      <c r="D45" s="270"/>
      <c r="E45" s="268"/>
      <c r="F45" s="443"/>
      <c r="G45" s="269"/>
      <c r="H45" s="269"/>
      <c r="I45" s="828">
        <f t="shared" si="3"/>
        <v>0</v>
      </c>
      <c r="J45" s="269"/>
      <c r="K45" s="827">
        <f t="shared" si="4"/>
        <v>0</v>
      </c>
      <c r="L45" s="833">
        <f t="shared" si="5"/>
        <v>0</v>
      </c>
    </row>
    <row r="46" spans="1:12" s="174" customFormat="1" ht="24" customHeight="1" thickBot="1">
      <c r="A46" s="217">
        <v>36</v>
      </c>
      <c r="B46" s="265"/>
      <c r="C46" s="266"/>
      <c r="D46" s="270"/>
      <c r="E46" s="268"/>
      <c r="F46" s="443"/>
      <c r="G46" s="269"/>
      <c r="H46" s="269"/>
      <c r="I46" s="828">
        <f t="shared" si="3"/>
        <v>0</v>
      </c>
      <c r="J46" s="269"/>
      <c r="K46" s="827">
        <f t="shared" si="4"/>
        <v>0</v>
      </c>
      <c r="L46" s="833">
        <f t="shared" si="5"/>
        <v>0</v>
      </c>
    </row>
    <row r="47" spans="1:12" s="174" customFormat="1" ht="24" customHeight="1" thickBot="1">
      <c r="A47" s="217">
        <v>37</v>
      </c>
      <c r="B47" s="265"/>
      <c r="C47" s="266"/>
      <c r="D47" s="270"/>
      <c r="E47" s="268"/>
      <c r="F47" s="443"/>
      <c r="G47" s="269"/>
      <c r="H47" s="269"/>
      <c r="I47" s="828">
        <f t="shared" si="3"/>
        <v>0</v>
      </c>
      <c r="J47" s="269"/>
      <c r="K47" s="827">
        <f t="shared" si="4"/>
        <v>0</v>
      </c>
      <c r="L47" s="833">
        <f t="shared" si="5"/>
        <v>0</v>
      </c>
    </row>
    <row r="48" spans="1:12" s="174" customFormat="1" ht="22.5" customHeight="1" thickBot="1">
      <c r="A48" s="217">
        <v>38</v>
      </c>
      <c r="B48" s="265"/>
      <c r="C48" s="266"/>
      <c r="D48" s="270"/>
      <c r="E48" s="268"/>
      <c r="F48" s="443"/>
      <c r="G48" s="269"/>
      <c r="H48" s="269"/>
      <c r="I48" s="828">
        <f t="shared" si="3"/>
        <v>0</v>
      </c>
      <c r="J48" s="269"/>
      <c r="K48" s="827">
        <f t="shared" si="4"/>
        <v>0</v>
      </c>
      <c r="L48" s="833">
        <f t="shared" si="5"/>
        <v>0</v>
      </c>
    </row>
    <row r="49" spans="1:12" s="174" customFormat="1" ht="22.5" customHeight="1" thickBot="1">
      <c r="A49" s="217">
        <v>39</v>
      </c>
      <c r="B49" s="265"/>
      <c r="C49" s="266"/>
      <c r="D49" s="270"/>
      <c r="E49" s="268"/>
      <c r="F49" s="443"/>
      <c r="G49" s="269"/>
      <c r="H49" s="269"/>
      <c r="I49" s="828">
        <f t="shared" si="3"/>
        <v>0</v>
      </c>
      <c r="J49" s="269"/>
      <c r="K49" s="827">
        <f t="shared" si="4"/>
        <v>0</v>
      </c>
      <c r="L49" s="833">
        <f t="shared" si="5"/>
        <v>0</v>
      </c>
    </row>
    <row r="50" spans="1:12" s="174" customFormat="1" ht="22.5" customHeight="1" thickBot="1">
      <c r="A50" s="217">
        <v>40</v>
      </c>
      <c r="B50" s="265"/>
      <c r="C50" s="266"/>
      <c r="D50" s="270"/>
      <c r="E50" s="268"/>
      <c r="F50" s="443"/>
      <c r="G50" s="269"/>
      <c r="H50" s="269"/>
      <c r="I50" s="828">
        <f t="shared" si="3"/>
        <v>0</v>
      </c>
      <c r="J50" s="269"/>
      <c r="K50" s="827">
        <f t="shared" si="4"/>
        <v>0</v>
      </c>
      <c r="L50" s="833">
        <f t="shared" si="5"/>
        <v>0</v>
      </c>
    </row>
    <row r="51" spans="1:12" s="174" customFormat="1" ht="22.5" customHeight="1" thickBot="1">
      <c r="A51" s="217">
        <v>41</v>
      </c>
      <c r="B51" s="265"/>
      <c r="C51" s="266"/>
      <c r="D51" s="270"/>
      <c r="E51" s="268"/>
      <c r="F51" s="443"/>
      <c r="G51" s="269"/>
      <c r="H51" s="269"/>
      <c r="I51" s="828">
        <f t="shared" si="3"/>
        <v>0</v>
      </c>
      <c r="J51" s="269"/>
      <c r="K51" s="827">
        <f t="shared" si="4"/>
        <v>0</v>
      </c>
      <c r="L51" s="833">
        <f t="shared" si="5"/>
        <v>0</v>
      </c>
    </row>
    <row r="52" spans="1:12" s="174" customFormat="1" ht="22.5" customHeight="1" thickBot="1">
      <c r="A52" s="217">
        <v>42</v>
      </c>
      <c r="B52" s="265"/>
      <c r="C52" s="266"/>
      <c r="D52" s="270"/>
      <c r="E52" s="268"/>
      <c r="F52" s="443"/>
      <c r="G52" s="269"/>
      <c r="H52" s="269"/>
      <c r="I52" s="828">
        <f t="shared" si="3"/>
        <v>0</v>
      </c>
      <c r="J52" s="269"/>
      <c r="K52" s="827">
        <f t="shared" si="4"/>
        <v>0</v>
      </c>
      <c r="L52" s="833">
        <f t="shared" si="5"/>
        <v>0</v>
      </c>
    </row>
    <row r="53" spans="1:12" s="174" customFormat="1" ht="22.5" customHeight="1" thickBot="1">
      <c r="A53" s="217">
        <v>43</v>
      </c>
      <c r="B53" s="265"/>
      <c r="C53" s="266"/>
      <c r="D53" s="270"/>
      <c r="E53" s="268"/>
      <c r="F53" s="443"/>
      <c r="G53" s="269"/>
      <c r="H53" s="269"/>
      <c r="I53" s="828">
        <f t="shared" si="3"/>
        <v>0</v>
      </c>
      <c r="J53" s="269"/>
      <c r="K53" s="827">
        <f t="shared" si="4"/>
        <v>0</v>
      </c>
      <c r="L53" s="833">
        <f t="shared" si="5"/>
        <v>0</v>
      </c>
    </row>
    <row r="54" spans="1:12" s="174" customFormat="1" ht="22.5" customHeight="1" thickBot="1">
      <c r="A54" s="217">
        <v>44</v>
      </c>
      <c r="B54" s="265"/>
      <c r="C54" s="266"/>
      <c r="D54" s="270"/>
      <c r="E54" s="268"/>
      <c r="F54" s="443"/>
      <c r="G54" s="269"/>
      <c r="H54" s="269"/>
      <c r="I54" s="828">
        <f t="shared" si="3"/>
        <v>0</v>
      </c>
      <c r="J54" s="269"/>
      <c r="K54" s="827">
        <f t="shared" si="4"/>
        <v>0</v>
      </c>
      <c r="L54" s="833">
        <f t="shared" si="5"/>
        <v>0</v>
      </c>
    </row>
    <row r="55" spans="1:12" s="174" customFormat="1" ht="22.5" customHeight="1" thickBot="1">
      <c r="A55" s="217">
        <v>45</v>
      </c>
      <c r="B55" s="265"/>
      <c r="C55" s="266"/>
      <c r="D55" s="270"/>
      <c r="E55" s="268"/>
      <c r="F55" s="443"/>
      <c r="G55" s="269"/>
      <c r="H55" s="269"/>
      <c r="I55" s="828">
        <f t="shared" si="3"/>
        <v>0</v>
      </c>
      <c r="J55" s="269"/>
      <c r="K55" s="827">
        <f t="shared" si="4"/>
        <v>0</v>
      </c>
      <c r="L55" s="833">
        <f t="shared" si="5"/>
        <v>0</v>
      </c>
    </row>
    <row r="56" spans="1:12" s="174" customFormat="1" ht="22.5" customHeight="1" thickBot="1">
      <c r="A56" s="217">
        <v>46</v>
      </c>
      <c r="B56" s="265"/>
      <c r="C56" s="266"/>
      <c r="D56" s="270"/>
      <c r="E56" s="268"/>
      <c r="F56" s="443"/>
      <c r="G56" s="269"/>
      <c r="H56" s="269"/>
      <c r="I56" s="828">
        <f t="shared" si="3"/>
        <v>0</v>
      </c>
      <c r="J56" s="269"/>
      <c r="K56" s="827">
        <f t="shared" si="4"/>
        <v>0</v>
      </c>
      <c r="L56" s="833">
        <f t="shared" si="5"/>
        <v>0</v>
      </c>
    </row>
    <row r="57" spans="1:12" s="174" customFormat="1" ht="22.5" customHeight="1" thickBot="1">
      <c r="A57" s="217">
        <v>47</v>
      </c>
      <c r="B57" s="265"/>
      <c r="C57" s="266"/>
      <c r="D57" s="270"/>
      <c r="E57" s="268"/>
      <c r="F57" s="443"/>
      <c r="G57" s="269"/>
      <c r="H57" s="269"/>
      <c r="I57" s="828">
        <f t="shared" si="3"/>
        <v>0</v>
      </c>
      <c r="J57" s="269"/>
      <c r="K57" s="827">
        <f t="shared" si="4"/>
        <v>0</v>
      </c>
      <c r="L57" s="833">
        <f t="shared" si="5"/>
        <v>0</v>
      </c>
    </row>
    <row r="58" spans="1:12" s="174" customFormat="1" ht="22.5" customHeight="1" thickBot="1">
      <c r="A58" s="217">
        <v>48</v>
      </c>
      <c r="B58" s="265"/>
      <c r="C58" s="266"/>
      <c r="D58" s="270"/>
      <c r="E58" s="268"/>
      <c r="F58" s="443"/>
      <c r="G58" s="269"/>
      <c r="H58" s="269"/>
      <c r="I58" s="828">
        <f t="shared" si="3"/>
        <v>0</v>
      </c>
      <c r="J58" s="269"/>
      <c r="K58" s="827">
        <f t="shared" si="4"/>
        <v>0</v>
      </c>
      <c r="L58" s="833">
        <f t="shared" si="5"/>
        <v>0</v>
      </c>
    </row>
    <row r="59" spans="1:12" s="174" customFormat="1" ht="22.5" customHeight="1" thickBot="1">
      <c r="A59" s="217">
        <v>49</v>
      </c>
      <c r="B59" s="265"/>
      <c r="C59" s="266"/>
      <c r="D59" s="270"/>
      <c r="E59" s="268"/>
      <c r="F59" s="443"/>
      <c r="G59" s="269"/>
      <c r="H59" s="269"/>
      <c r="I59" s="828">
        <f t="shared" si="3"/>
        <v>0</v>
      </c>
      <c r="J59" s="269"/>
      <c r="K59" s="827">
        <f t="shared" si="4"/>
        <v>0</v>
      </c>
      <c r="L59" s="833">
        <f t="shared" si="5"/>
        <v>0</v>
      </c>
    </row>
    <row r="60" spans="1:12" s="174" customFormat="1" ht="22.5" customHeight="1" thickBot="1">
      <c r="A60" s="217">
        <v>50</v>
      </c>
      <c r="B60" s="265"/>
      <c r="C60" s="266"/>
      <c r="D60" s="270"/>
      <c r="E60" s="268"/>
      <c r="F60" s="443"/>
      <c r="G60" s="269"/>
      <c r="H60" s="269"/>
      <c r="I60" s="828">
        <f t="shared" si="3"/>
        <v>0</v>
      </c>
      <c r="J60" s="269"/>
      <c r="K60" s="827">
        <f t="shared" si="4"/>
        <v>0</v>
      </c>
      <c r="L60" s="833">
        <f t="shared" si="5"/>
        <v>0</v>
      </c>
    </row>
    <row r="61" spans="1:12" s="174" customFormat="1" ht="22.5" customHeight="1" thickBot="1">
      <c r="A61" s="217">
        <v>51</v>
      </c>
      <c r="B61" s="265"/>
      <c r="C61" s="266"/>
      <c r="D61" s="270"/>
      <c r="E61" s="268"/>
      <c r="F61" s="443"/>
      <c r="G61" s="269"/>
      <c r="H61" s="269"/>
      <c r="I61" s="828">
        <f t="shared" si="3"/>
        <v>0</v>
      </c>
      <c r="J61" s="269"/>
      <c r="K61" s="827">
        <f t="shared" si="4"/>
        <v>0</v>
      </c>
      <c r="L61" s="833">
        <f t="shared" si="5"/>
        <v>0</v>
      </c>
    </row>
    <row r="62" spans="1:12" s="174" customFormat="1" ht="22.5" customHeight="1" thickBot="1">
      <c r="A62" s="217">
        <v>52</v>
      </c>
      <c r="B62" s="265"/>
      <c r="C62" s="266"/>
      <c r="D62" s="270"/>
      <c r="E62" s="268"/>
      <c r="F62" s="443"/>
      <c r="G62" s="269"/>
      <c r="H62" s="269"/>
      <c r="I62" s="828">
        <f t="shared" si="3"/>
        <v>0</v>
      </c>
      <c r="J62" s="269"/>
      <c r="K62" s="827">
        <f t="shared" si="4"/>
        <v>0</v>
      </c>
      <c r="L62" s="833">
        <f t="shared" si="5"/>
        <v>0</v>
      </c>
    </row>
    <row r="63" spans="1:12" s="174" customFormat="1" ht="24" customHeight="1" thickBot="1">
      <c r="A63" s="217">
        <v>53</v>
      </c>
      <c r="B63" s="265"/>
      <c r="C63" s="266"/>
      <c r="D63" s="270"/>
      <c r="E63" s="268"/>
      <c r="F63" s="443"/>
      <c r="G63" s="269"/>
      <c r="H63" s="269"/>
      <c r="I63" s="828">
        <f t="shared" si="3"/>
        <v>0</v>
      </c>
      <c r="J63" s="269"/>
      <c r="K63" s="827">
        <f t="shared" si="4"/>
        <v>0</v>
      </c>
      <c r="L63" s="833">
        <f t="shared" si="5"/>
        <v>0</v>
      </c>
    </row>
    <row r="64" spans="1:12" s="174" customFormat="1" ht="24" customHeight="1" thickBot="1">
      <c r="A64" s="217">
        <v>54</v>
      </c>
      <c r="B64" s="265"/>
      <c r="C64" s="266"/>
      <c r="D64" s="270"/>
      <c r="E64" s="268"/>
      <c r="F64" s="443"/>
      <c r="G64" s="269"/>
      <c r="H64" s="269"/>
      <c r="I64" s="828">
        <f t="shared" si="3"/>
        <v>0</v>
      </c>
      <c r="J64" s="269"/>
      <c r="K64" s="827">
        <f t="shared" si="4"/>
        <v>0</v>
      </c>
      <c r="L64" s="833">
        <f t="shared" si="5"/>
        <v>0</v>
      </c>
    </row>
    <row r="65" spans="1:12" s="174" customFormat="1" ht="22.5" customHeight="1" thickBot="1">
      <c r="A65" s="217">
        <v>55</v>
      </c>
      <c r="B65" s="265"/>
      <c r="C65" s="266"/>
      <c r="D65" s="270"/>
      <c r="E65" s="268"/>
      <c r="F65" s="443"/>
      <c r="G65" s="269"/>
      <c r="H65" s="269"/>
      <c r="I65" s="828">
        <f t="shared" si="3"/>
        <v>0</v>
      </c>
      <c r="J65" s="269"/>
      <c r="K65" s="827">
        <f t="shared" si="4"/>
        <v>0</v>
      </c>
      <c r="L65" s="833">
        <f t="shared" si="5"/>
        <v>0</v>
      </c>
    </row>
    <row r="66" spans="1:12" s="174" customFormat="1" ht="22.5" customHeight="1" thickBot="1">
      <c r="A66" s="217">
        <v>56</v>
      </c>
      <c r="B66" s="265"/>
      <c r="C66" s="266"/>
      <c r="D66" s="270"/>
      <c r="E66" s="268"/>
      <c r="F66" s="443"/>
      <c r="G66" s="269"/>
      <c r="H66" s="269"/>
      <c r="I66" s="828">
        <f t="shared" si="3"/>
        <v>0</v>
      </c>
      <c r="J66" s="269"/>
      <c r="K66" s="827">
        <f t="shared" si="4"/>
        <v>0</v>
      </c>
      <c r="L66" s="833">
        <f t="shared" si="5"/>
        <v>0</v>
      </c>
    </row>
    <row r="67" spans="1:12" s="174" customFormat="1" ht="24" customHeight="1" thickBot="1">
      <c r="A67" s="217">
        <v>57</v>
      </c>
      <c r="B67" s="265"/>
      <c r="C67" s="266"/>
      <c r="D67" s="270"/>
      <c r="E67" s="268"/>
      <c r="F67" s="443"/>
      <c r="G67" s="269"/>
      <c r="H67" s="269"/>
      <c r="I67" s="828">
        <f t="shared" si="3"/>
        <v>0</v>
      </c>
      <c r="J67" s="269"/>
      <c r="K67" s="827">
        <f t="shared" si="4"/>
        <v>0</v>
      </c>
      <c r="L67" s="833">
        <f t="shared" si="5"/>
        <v>0</v>
      </c>
    </row>
    <row r="68" spans="1:12" s="174" customFormat="1" ht="24" customHeight="1" thickBot="1">
      <c r="A68" s="217">
        <v>58</v>
      </c>
      <c r="B68" s="265"/>
      <c r="C68" s="266"/>
      <c r="D68" s="270"/>
      <c r="E68" s="268"/>
      <c r="F68" s="443"/>
      <c r="G68" s="269"/>
      <c r="H68" s="269"/>
      <c r="I68" s="828">
        <f t="shared" si="3"/>
        <v>0</v>
      </c>
      <c r="J68" s="269"/>
      <c r="K68" s="827">
        <f t="shared" si="4"/>
        <v>0</v>
      </c>
      <c r="L68" s="833">
        <f t="shared" si="5"/>
        <v>0</v>
      </c>
    </row>
    <row r="69" spans="1:12" s="174" customFormat="1" ht="24" customHeight="1" thickBot="1">
      <c r="A69" s="217">
        <v>59</v>
      </c>
      <c r="B69" s="265"/>
      <c r="C69" s="266"/>
      <c r="D69" s="270"/>
      <c r="E69" s="268"/>
      <c r="F69" s="443"/>
      <c r="G69" s="269"/>
      <c r="H69" s="269"/>
      <c r="I69" s="828">
        <f t="shared" si="3"/>
        <v>0</v>
      </c>
      <c r="J69" s="269"/>
      <c r="K69" s="827">
        <f t="shared" si="4"/>
        <v>0</v>
      </c>
      <c r="L69" s="833">
        <f t="shared" si="5"/>
        <v>0</v>
      </c>
    </row>
    <row r="70" spans="1:12" s="174" customFormat="1" ht="22.5" customHeight="1" thickBot="1">
      <c r="A70" s="217">
        <v>60</v>
      </c>
      <c r="B70" s="265"/>
      <c r="C70" s="266"/>
      <c r="D70" s="270"/>
      <c r="E70" s="268"/>
      <c r="F70" s="443"/>
      <c r="G70" s="269"/>
      <c r="H70" s="269"/>
      <c r="I70" s="828">
        <f t="shared" si="3"/>
        <v>0</v>
      </c>
      <c r="J70" s="269">
        <v>100</v>
      </c>
      <c r="K70" s="827">
        <f t="shared" si="4"/>
        <v>0</v>
      </c>
      <c r="L70" s="833">
        <f t="shared" si="5"/>
        <v>0</v>
      </c>
    </row>
    <row r="71" spans="1:12" s="174" customFormat="1" ht="10.5" customHeight="1">
      <c r="A71" s="217"/>
      <c r="C71" s="314"/>
      <c r="E71" s="315"/>
      <c r="F71" s="232"/>
      <c r="G71" s="232"/>
      <c r="H71" s="232"/>
      <c r="I71" s="232"/>
      <c r="K71" s="232"/>
      <c r="L71" s="264"/>
    </row>
    <row r="72" spans="1:18" s="174" customFormat="1" ht="37.5" customHeight="1">
      <c r="A72" s="514"/>
      <c r="B72" s="508"/>
      <c r="C72" s="508"/>
      <c r="D72" s="508"/>
      <c r="E72" s="508"/>
      <c r="F72" s="508"/>
      <c r="G72" s="508"/>
      <c r="H72" s="696"/>
      <c r="I72" s="1103" t="s">
        <v>230</v>
      </c>
      <c r="J72" s="1104"/>
      <c r="K72" s="1104"/>
      <c r="L72" s="1240"/>
      <c r="M72" s="12"/>
      <c r="N72" s="12"/>
      <c r="O72" s="12"/>
      <c r="P72" s="12"/>
      <c r="Q72" s="12"/>
      <c r="R72" s="12"/>
    </row>
    <row r="73" spans="1:18" s="174" customFormat="1" ht="24" customHeight="1" thickBot="1">
      <c r="A73" s="514"/>
      <c r="B73" s="508"/>
      <c r="C73" s="508"/>
      <c r="D73" s="508"/>
      <c r="E73" s="508"/>
      <c r="F73" s="508"/>
      <c r="G73" s="508"/>
      <c r="H73" s="696"/>
      <c r="J73" s="174" t="s">
        <v>627</v>
      </c>
      <c r="K73" s="38"/>
      <c r="L73" s="43" t="s">
        <v>628</v>
      </c>
      <c r="M73" s="12"/>
      <c r="N73" s="12"/>
      <c r="O73" s="12"/>
      <c r="P73" s="12"/>
      <c r="Q73" s="12"/>
      <c r="R73" s="12"/>
    </row>
    <row r="74" spans="1:18" s="174" customFormat="1" ht="24" customHeight="1" thickBot="1" thickTop="1">
      <c r="A74" s="514"/>
      <c r="B74" s="508"/>
      <c r="C74" s="508"/>
      <c r="D74" s="508"/>
      <c r="E74" s="1258" t="s">
        <v>508</v>
      </c>
      <c r="F74" s="1258"/>
      <c r="G74" s="1258"/>
      <c r="H74" s="1259"/>
      <c r="I74" s="15" t="s">
        <v>238</v>
      </c>
      <c r="J74" s="830">
        <f>SUM(K11:K70)</f>
        <v>0</v>
      </c>
      <c r="K74" s="15" t="s">
        <v>228</v>
      </c>
      <c r="L74" s="832">
        <f>J74*E8</f>
        <v>0</v>
      </c>
      <c r="M74" s="12"/>
      <c r="N74" s="12"/>
      <c r="O74" s="12"/>
      <c r="P74" s="12"/>
      <c r="Q74" s="12"/>
      <c r="R74" s="12"/>
    </row>
    <row r="75" spans="1:18" s="174" customFormat="1" ht="24" customHeight="1" thickBot="1" thickTop="1">
      <c r="A75" s="514"/>
      <c r="B75" s="508"/>
      <c r="C75" s="508"/>
      <c r="D75" s="508"/>
      <c r="E75" s="1258" t="s">
        <v>273</v>
      </c>
      <c r="F75" s="1258"/>
      <c r="G75" s="1258"/>
      <c r="H75" s="1259"/>
      <c r="I75" s="15" t="s">
        <v>227</v>
      </c>
      <c r="J75" s="830">
        <f>SUM(L11:L70)</f>
        <v>0</v>
      </c>
      <c r="K75" s="15" t="s">
        <v>229</v>
      </c>
      <c r="L75" s="832">
        <f>J75*E8</f>
        <v>0</v>
      </c>
      <c r="M75" s="12"/>
      <c r="N75" s="12"/>
      <c r="O75" s="12"/>
      <c r="P75" s="12"/>
      <c r="Q75" s="12"/>
      <c r="R75" s="12"/>
    </row>
    <row r="76" spans="1:18" s="508" customFormat="1" ht="12.75" customHeight="1" thickTop="1">
      <c r="A76" s="514"/>
      <c r="B76" s="532"/>
      <c r="C76" s="532"/>
      <c r="D76" s="532"/>
      <c r="G76" s="599"/>
      <c r="J76" s="1261"/>
      <c r="K76" s="1261"/>
      <c r="L76" s="852"/>
      <c r="N76" s="877"/>
      <c r="O76" s="878"/>
      <c r="P76" s="878"/>
      <c r="Q76" s="878"/>
      <c r="R76" s="878"/>
    </row>
    <row r="77" spans="1:12" s="508" customFormat="1" ht="18.75" customHeight="1">
      <c r="A77" s="1252" t="s">
        <v>265</v>
      </c>
      <c r="B77" s="1253"/>
      <c r="C77" s="1253"/>
      <c r="D77" s="1253"/>
      <c r="E77" s="1253"/>
      <c r="F77" s="1253"/>
      <c r="G77" s="1253"/>
      <c r="H77" s="1253"/>
      <c r="I77" s="1253"/>
      <c r="J77" s="1253"/>
      <c r="K77" s="1253"/>
      <c r="L77" s="1254"/>
    </row>
    <row r="78" spans="1:12" s="534" customFormat="1" ht="18.75" customHeight="1">
      <c r="A78" s="1252" t="s">
        <v>246</v>
      </c>
      <c r="B78" s="1253"/>
      <c r="C78" s="1253"/>
      <c r="D78" s="1253"/>
      <c r="E78" s="1253"/>
      <c r="F78" s="1253"/>
      <c r="G78" s="1253"/>
      <c r="H78" s="1253"/>
      <c r="I78" s="1253"/>
      <c r="J78" s="1253"/>
      <c r="K78" s="1253"/>
      <c r="L78" s="1254"/>
    </row>
    <row r="79" spans="1:12" s="534" customFormat="1" ht="18.75" customHeight="1">
      <c r="A79" s="1252" t="s">
        <v>247</v>
      </c>
      <c r="B79" s="1253"/>
      <c r="C79" s="1253"/>
      <c r="D79" s="1253"/>
      <c r="E79" s="1253"/>
      <c r="F79" s="1253"/>
      <c r="G79" s="1253"/>
      <c r="H79" s="1253"/>
      <c r="I79" s="1253"/>
      <c r="J79" s="1253"/>
      <c r="K79" s="1253"/>
      <c r="L79" s="1254"/>
    </row>
    <row r="80" spans="1:13" s="508" customFormat="1" ht="22.5" customHeight="1" thickBot="1">
      <c r="A80" s="1255" t="s">
        <v>632</v>
      </c>
      <c r="B80" s="1256"/>
      <c r="C80" s="1256"/>
      <c r="D80" s="1256"/>
      <c r="E80" s="1256"/>
      <c r="F80" s="1256"/>
      <c r="G80" s="1256"/>
      <c r="H80" s="1256"/>
      <c r="I80" s="1256"/>
      <c r="J80" s="1256"/>
      <c r="K80" s="1256"/>
      <c r="L80" s="1257"/>
      <c r="M80" s="876"/>
    </row>
    <row r="81" ht="2.25" customHeight="1" thickTop="1"/>
    <row r="82" spans="1:12" ht="3.75" customHeight="1" hidden="1" thickTop="1">
      <c r="A82" s="271"/>
      <c r="B82" s="271"/>
      <c r="C82" s="271"/>
      <c r="D82" s="271"/>
      <c r="E82" s="271"/>
      <c r="F82" s="271"/>
      <c r="G82" s="271"/>
      <c r="H82" s="271"/>
      <c r="I82" s="271"/>
      <c r="J82" s="271"/>
      <c r="K82" s="273"/>
      <c r="L82" s="271"/>
    </row>
    <row r="83" spans="1:12" ht="105.75" customHeight="1" hidden="1">
      <c r="A83" s="275"/>
      <c r="B83" s="276"/>
      <c r="C83" s="277"/>
      <c r="D83" s="277"/>
      <c r="E83" s="277"/>
      <c r="F83" s="277"/>
      <c r="G83" s="277"/>
      <c r="H83" s="277"/>
      <c r="I83" s="277"/>
      <c r="J83" s="277"/>
      <c r="K83" s="278"/>
      <c r="L83" s="278"/>
    </row>
    <row r="84" spans="1:12" ht="19.5" customHeight="1" hidden="1">
      <c r="A84" s="271"/>
      <c r="B84" s="271"/>
      <c r="C84" s="271"/>
      <c r="D84" s="271"/>
      <c r="E84" s="271"/>
      <c r="F84" s="271"/>
      <c r="G84" s="271"/>
      <c r="H84" s="271"/>
      <c r="I84" s="271"/>
      <c r="J84" s="271"/>
      <c r="K84" s="271"/>
      <c r="L84" s="271"/>
    </row>
    <row r="85" ht="19.5" customHeight="1" hidden="1"/>
  </sheetData>
  <sheetProtection/>
  <mergeCells count="12">
    <mergeCell ref="J76:K76"/>
    <mergeCell ref="I72:L72"/>
    <mergeCell ref="A80:L80"/>
    <mergeCell ref="A79:L79"/>
    <mergeCell ref="E74:H74"/>
    <mergeCell ref="E75:H75"/>
    <mergeCell ref="A77:L77"/>
    <mergeCell ref="A1:L1"/>
    <mergeCell ref="A2:L2"/>
    <mergeCell ref="D4:G4"/>
    <mergeCell ref="D6:E6"/>
    <mergeCell ref="A78:L78"/>
  </mergeCells>
  <conditionalFormatting sqref="H88:H89 J88:J89 J86 J84 H86 H84 H71 I11:I70">
    <cfRule type="cellIs" priority="1" dxfId="1" operator="equal" stopIfTrue="1">
      <formula>0</formula>
    </cfRule>
  </conditionalFormatting>
  <conditionalFormatting sqref="K86 K88:K89 K84 K82 K71 K11:L70">
    <cfRule type="cellIs" priority="2" dxfId="0" operator="equal" stopIfTrue="1">
      <formula>0</formula>
    </cfRule>
  </conditionalFormatting>
  <dataValidations count="1">
    <dataValidation type="list" allowBlank="1" showInputMessage="1" showErrorMessage="1" error="Η ΤΙΜΗ ΠΟΥ ΠΛΗΚΤΡΟΛΟΓΕΙΤΑΙ ΕΙΝΑΙ &quot;ΝΑΙ&quot; (ΚΕΦΑΛΑΙΑ ΕΛΛΗΝΙΚΑ) Ή ΠΑΡΑΜΕΝΕΙ ΚΕΝΟ" sqref="D11:D70">
      <formula1>$N$4:$N$5</formula1>
    </dataValidation>
  </dataValidations>
  <printOptions horizontalCentered="1"/>
  <pageMargins left="0.2362204724409449" right="0.2362204724409449" top="0.1968503937007874" bottom="0.3937007874015748" header="0" footer="0"/>
  <pageSetup horizontalDpi="355" verticalDpi="355" orientation="landscape" paperSize="9" scale="53" r:id="rId1"/>
  <headerFooter alignWithMargins="0">
    <oddFooter>&amp;CΣελ. &amp;P  από &amp;N / &amp;A</oddFooter>
  </headerFooter>
  <rowBreaks count="1" manualBreakCount="1">
    <brk id="80" max="206" man="1"/>
  </rowBreaks>
</worksheet>
</file>

<file path=xl/worksheets/sheet21.xml><?xml version="1.0" encoding="utf-8"?>
<worksheet xmlns="http://schemas.openxmlformats.org/spreadsheetml/2006/main" xmlns:r="http://schemas.openxmlformats.org/officeDocument/2006/relationships">
  <sheetPr codeName="Φύλλο37"/>
  <dimension ref="A1:L52"/>
  <sheetViews>
    <sheetView zoomScale="60" zoomScaleNormal="60" zoomScalePageLayoutView="0" workbookViewId="0" topLeftCell="A31">
      <selection activeCell="D48" sqref="D48"/>
    </sheetView>
  </sheetViews>
  <sheetFormatPr defaultColWidth="0" defaultRowHeight="0" customHeight="1" zeroHeight="1"/>
  <cols>
    <col min="1" max="1" width="5.00390625" style="69" customWidth="1"/>
    <col min="2" max="2" width="87.28125" style="69" customWidth="1"/>
    <col min="3" max="3" width="6.7109375" style="69" customWidth="1"/>
    <col min="4" max="4" width="33.8515625" style="69" customWidth="1"/>
    <col min="5" max="5" width="6.7109375" style="69" customWidth="1"/>
    <col min="6" max="6" width="0.13671875" style="69" customWidth="1"/>
    <col min="7" max="7" width="0.2890625" style="13" customWidth="1"/>
    <col min="8" max="8" width="4.7109375" style="13" hidden="1" customWidth="1"/>
    <col min="9" max="12" width="6.7109375" style="13" hidden="1" customWidth="1"/>
    <col min="13" max="24" width="9.140625" style="13" hidden="1" customWidth="1"/>
    <col min="25" max="25" width="0.2890625" style="13" hidden="1" customWidth="1"/>
    <col min="26" max="16384" width="9.140625" style="13" hidden="1" customWidth="1"/>
  </cols>
  <sheetData>
    <row r="1" spans="1:6" s="14" customFormat="1" ht="40.5" customHeight="1" thickTop="1">
      <c r="A1" s="1265" t="s">
        <v>506</v>
      </c>
      <c r="B1" s="1266"/>
      <c r="C1" s="1266"/>
      <c r="D1" s="1266"/>
      <c r="E1" s="1267"/>
      <c r="F1" s="45"/>
    </row>
    <row r="2" spans="1:5" s="12" customFormat="1" ht="37.5" customHeight="1">
      <c r="A2" s="1137" t="s">
        <v>480</v>
      </c>
      <c r="B2" s="1138"/>
      <c r="C2" s="1138"/>
      <c r="D2" s="1138"/>
      <c r="E2" s="1268"/>
    </row>
    <row r="3" spans="1:5" s="12" customFormat="1" ht="43.5" customHeight="1">
      <c r="A3" s="42"/>
      <c r="E3" s="44"/>
    </row>
    <row r="4" spans="1:12" s="12" customFormat="1" ht="35.25" customHeight="1">
      <c r="A4" s="42" t="s">
        <v>330</v>
      </c>
      <c r="B4" s="12" t="s">
        <v>473</v>
      </c>
      <c r="D4" s="38" t="s">
        <v>474</v>
      </c>
      <c r="E4" s="44"/>
      <c r="I4" s="1103"/>
      <c r="J4" s="1103"/>
      <c r="K4" s="1103"/>
      <c r="L4" s="1103"/>
    </row>
    <row r="5" spans="1:5" s="12" customFormat="1" ht="6.75" customHeight="1" thickBot="1">
      <c r="A5" s="42"/>
      <c r="E5" s="44"/>
    </row>
    <row r="6" spans="1:12" s="12" customFormat="1" ht="24" customHeight="1" thickBot="1">
      <c r="A6" s="217">
        <v>1</v>
      </c>
      <c r="B6" s="293"/>
      <c r="D6" s="294"/>
      <c r="E6" s="44"/>
      <c r="I6" s="1048"/>
      <c r="J6" s="1048"/>
      <c r="K6" s="1048"/>
      <c r="L6" s="1048"/>
    </row>
    <row r="7" spans="1:12" s="12" customFormat="1" ht="24" customHeight="1" thickBot="1">
      <c r="A7" s="217">
        <v>2</v>
      </c>
      <c r="B7" s="293"/>
      <c r="D7" s="294"/>
      <c r="E7" s="44"/>
      <c r="I7" s="1048"/>
      <c r="J7" s="1048"/>
      <c r="K7" s="1048"/>
      <c r="L7" s="1048"/>
    </row>
    <row r="8" spans="1:12" s="12" customFormat="1" ht="24" customHeight="1" thickBot="1">
      <c r="A8" s="217">
        <v>3</v>
      </c>
      <c r="B8" s="293"/>
      <c r="D8" s="294"/>
      <c r="E8" s="44"/>
      <c r="I8" s="1048"/>
      <c r="J8" s="1048"/>
      <c r="K8" s="1048"/>
      <c r="L8" s="1048"/>
    </row>
    <row r="9" spans="1:12" s="12" customFormat="1" ht="22.5" customHeight="1" thickBot="1">
      <c r="A9" s="217">
        <v>4</v>
      </c>
      <c r="B9" s="293"/>
      <c r="D9" s="294"/>
      <c r="E9" s="44"/>
      <c r="I9" s="1048"/>
      <c r="J9" s="1048"/>
      <c r="K9" s="1048"/>
      <c r="L9" s="1048"/>
    </row>
    <row r="10" spans="1:12" s="12" customFormat="1" ht="22.5" customHeight="1" thickBot="1">
      <c r="A10" s="217">
        <v>5</v>
      </c>
      <c r="B10" s="293"/>
      <c r="D10" s="294"/>
      <c r="E10" s="44"/>
      <c r="I10" s="1048"/>
      <c r="J10" s="1048"/>
      <c r="K10" s="1048"/>
      <c r="L10" s="1048"/>
    </row>
    <row r="11" spans="1:12" s="12" customFormat="1" ht="22.5" customHeight="1" thickBot="1">
      <c r="A11" s="217">
        <v>6</v>
      </c>
      <c r="B11" s="293"/>
      <c r="D11" s="294"/>
      <c r="E11" s="44"/>
      <c r="I11" s="1048"/>
      <c r="J11" s="1048"/>
      <c r="K11" s="1048"/>
      <c r="L11" s="1048"/>
    </row>
    <row r="12" spans="1:12" s="12" customFormat="1" ht="22.5" customHeight="1" thickBot="1">
      <c r="A12" s="217">
        <v>7</v>
      </c>
      <c r="B12" s="293"/>
      <c r="D12" s="294"/>
      <c r="E12" s="44"/>
      <c r="I12" s="1048"/>
      <c r="J12" s="1048"/>
      <c r="K12" s="1048"/>
      <c r="L12" s="1048"/>
    </row>
    <row r="13" spans="1:12" s="12" customFormat="1" ht="24" customHeight="1" thickBot="1">
      <c r="A13" s="217">
        <v>8</v>
      </c>
      <c r="B13" s="293"/>
      <c r="D13" s="294"/>
      <c r="E13" s="44"/>
      <c r="I13" s="1048"/>
      <c r="J13" s="1048"/>
      <c r="K13" s="1048"/>
      <c r="L13" s="1048"/>
    </row>
    <row r="14" spans="1:5" s="12" customFormat="1" ht="24" customHeight="1" thickBot="1">
      <c r="A14" s="217">
        <v>9</v>
      </c>
      <c r="B14" s="293"/>
      <c r="D14" s="294"/>
      <c r="E14" s="44"/>
    </row>
    <row r="15" spans="1:5" s="12" customFormat="1" ht="24" customHeight="1" thickBot="1">
      <c r="A15" s="217">
        <v>10</v>
      </c>
      <c r="B15" s="293"/>
      <c r="D15" s="294"/>
      <c r="E15" s="44"/>
    </row>
    <row r="16" spans="1:5" s="12" customFormat="1" ht="24" customHeight="1" thickBot="1">
      <c r="A16" s="217">
        <v>11</v>
      </c>
      <c r="B16" s="293"/>
      <c r="D16" s="294"/>
      <c r="E16" s="44"/>
    </row>
    <row r="17" spans="1:5" s="12" customFormat="1" ht="24" customHeight="1" thickBot="1">
      <c r="A17" s="217">
        <v>12</v>
      </c>
      <c r="B17" s="293"/>
      <c r="D17" s="294"/>
      <c r="E17" s="44"/>
    </row>
    <row r="18" spans="1:5" s="12" customFormat="1" ht="24" customHeight="1" thickBot="1">
      <c r="A18" s="217">
        <v>13</v>
      </c>
      <c r="B18" s="293"/>
      <c r="D18" s="294"/>
      <c r="E18" s="44"/>
    </row>
    <row r="19" spans="1:5" s="12" customFormat="1" ht="24" customHeight="1" thickBot="1">
      <c r="A19" s="217">
        <v>14</v>
      </c>
      <c r="B19" s="293"/>
      <c r="D19" s="294"/>
      <c r="E19" s="44"/>
    </row>
    <row r="20" spans="1:5" s="12" customFormat="1" ht="24" customHeight="1" thickBot="1">
      <c r="A20" s="217">
        <v>15</v>
      </c>
      <c r="B20" s="293"/>
      <c r="D20" s="294"/>
      <c r="E20" s="44"/>
    </row>
    <row r="21" spans="1:5" s="12" customFormat="1" ht="24" customHeight="1" thickBot="1">
      <c r="A21" s="217">
        <v>16</v>
      </c>
      <c r="B21" s="293"/>
      <c r="D21" s="294"/>
      <c r="E21" s="44"/>
    </row>
    <row r="22" spans="1:5" s="12" customFormat="1" ht="24" customHeight="1" thickBot="1">
      <c r="A22" s="217">
        <v>17</v>
      </c>
      <c r="B22" s="293"/>
      <c r="D22" s="294"/>
      <c r="E22" s="44"/>
    </row>
    <row r="23" spans="1:5" s="12" customFormat="1" ht="24" customHeight="1" thickBot="1">
      <c r="A23" s="217">
        <v>18</v>
      </c>
      <c r="B23" s="293"/>
      <c r="D23" s="294"/>
      <c r="E23" s="44"/>
    </row>
    <row r="24" spans="1:5" s="12" customFormat="1" ht="24" customHeight="1" thickBot="1">
      <c r="A24" s="217">
        <v>19</v>
      </c>
      <c r="B24" s="293"/>
      <c r="D24" s="294"/>
      <c r="E24" s="44"/>
    </row>
    <row r="25" spans="1:5" s="12" customFormat="1" ht="24" customHeight="1" thickBot="1">
      <c r="A25" s="217">
        <v>20</v>
      </c>
      <c r="B25" s="293"/>
      <c r="D25" s="294"/>
      <c r="E25" s="44"/>
    </row>
    <row r="26" spans="1:5" s="12" customFormat="1" ht="24" customHeight="1" thickBot="1">
      <c r="A26" s="217">
        <v>21</v>
      </c>
      <c r="B26" s="293"/>
      <c r="D26" s="294"/>
      <c r="E26" s="44"/>
    </row>
    <row r="27" spans="1:5" s="12" customFormat="1" ht="24" customHeight="1" thickBot="1">
      <c r="A27" s="217">
        <v>22</v>
      </c>
      <c r="B27" s="293"/>
      <c r="D27" s="294"/>
      <c r="E27" s="44"/>
    </row>
    <row r="28" spans="1:5" s="12" customFormat="1" ht="24" customHeight="1" thickBot="1">
      <c r="A28" s="217">
        <v>23</v>
      </c>
      <c r="B28" s="293"/>
      <c r="D28" s="294"/>
      <c r="E28" s="44"/>
    </row>
    <row r="29" spans="1:5" s="12" customFormat="1" ht="24" customHeight="1" thickBot="1">
      <c r="A29" s="217">
        <v>24</v>
      </c>
      <c r="B29" s="293"/>
      <c r="D29" s="294"/>
      <c r="E29" s="44"/>
    </row>
    <row r="30" spans="1:5" s="12" customFormat="1" ht="24" customHeight="1" thickBot="1">
      <c r="A30" s="217">
        <v>25</v>
      </c>
      <c r="B30" s="293"/>
      <c r="D30" s="294"/>
      <c r="E30" s="44"/>
    </row>
    <row r="31" spans="1:5" s="12" customFormat="1" ht="24" customHeight="1" thickBot="1">
      <c r="A31" s="217">
        <v>26</v>
      </c>
      <c r="B31" s="293"/>
      <c r="D31" s="294"/>
      <c r="E31" s="44"/>
    </row>
    <row r="32" spans="1:12" s="12" customFormat="1" ht="24" customHeight="1" thickBot="1">
      <c r="A32" s="217">
        <v>27</v>
      </c>
      <c r="B32" s="293"/>
      <c r="D32" s="294"/>
      <c r="E32" s="44"/>
      <c r="I32" s="1048"/>
      <c r="J32" s="1048"/>
      <c r="K32" s="1048"/>
      <c r="L32" s="1048"/>
    </row>
    <row r="33" spans="1:12" s="12" customFormat="1" ht="24" customHeight="1" thickBot="1">
      <c r="A33" s="217">
        <v>28</v>
      </c>
      <c r="B33" s="293"/>
      <c r="D33" s="294"/>
      <c r="E33" s="44"/>
      <c r="I33" s="1048"/>
      <c r="J33" s="1048"/>
      <c r="K33" s="1048"/>
      <c r="L33" s="1048"/>
    </row>
    <row r="34" spans="1:12" s="12" customFormat="1" ht="24" customHeight="1" thickBot="1">
      <c r="A34" s="217">
        <v>29</v>
      </c>
      <c r="B34" s="293"/>
      <c r="D34" s="294"/>
      <c r="E34" s="44"/>
      <c r="I34" s="1048"/>
      <c r="J34" s="1048"/>
      <c r="K34" s="1048"/>
      <c r="L34" s="1048"/>
    </row>
    <row r="35" spans="1:12" s="12" customFormat="1" ht="24" customHeight="1" thickBot="1">
      <c r="A35" s="217">
        <v>30</v>
      </c>
      <c r="B35" s="293"/>
      <c r="D35" s="294"/>
      <c r="E35" s="44"/>
      <c r="I35" s="1048"/>
      <c r="J35" s="1048"/>
      <c r="K35" s="1048"/>
      <c r="L35" s="1048"/>
    </row>
    <row r="36" spans="1:12" s="12" customFormat="1" ht="22.5" customHeight="1" thickBot="1">
      <c r="A36" s="217">
        <v>31</v>
      </c>
      <c r="B36" s="293"/>
      <c r="D36" s="294"/>
      <c r="E36" s="44"/>
      <c r="I36" s="1048"/>
      <c r="J36" s="1048"/>
      <c r="K36" s="1048"/>
      <c r="L36" s="1048"/>
    </row>
    <row r="37" spans="1:12" s="12" customFormat="1" ht="22.5" customHeight="1" thickBot="1">
      <c r="A37" s="217">
        <v>32</v>
      </c>
      <c r="B37" s="293"/>
      <c r="D37" s="294"/>
      <c r="E37" s="44"/>
      <c r="I37" s="1048"/>
      <c r="J37" s="1048"/>
      <c r="K37" s="1048"/>
      <c r="L37" s="1048"/>
    </row>
    <row r="38" spans="1:12" s="12" customFormat="1" ht="22.5" customHeight="1" thickBot="1">
      <c r="A38" s="217">
        <v>33</v>
      </c>
      <c r="B38" s="293"/>
      <c r="D38" s="294"/>
      <c r="E38" s="44"/>
      <c r="I38" s="1048"/>
      <c r="J38" s="1048"/>
      <c r="K38" s="1048"/>
      <c r="L38" s="1048"/>
    </row>
    <row r="39" spans="1:12" s="12" customFormat="1" ht="22.5" customHeight="1" thickBot="1">
      <c r="A39" s="217">
        <v>34</v>
      </c>
      <c r="B39" s="293"/>
      <c r="D39" s="294"/>
      <c r="E39" s="44"/>
      <c r="I39" s="1048"/>
      <c r="J39" s="1048"/>
      <c r="K39" s="1048"/>
      <c r="L39" s="1048"/>
    </row>
    <row r="40" spans="1:12" s="12" customFormat="1" ht="24" customHeight="1" thickBot="1">
      <c r="A40" s="217">
        <v>35</v>
      </c>
      <c r="B40" s="293"/>
      <c r="D40" s="294"/>
      <c r="E40" s="44"/>
      <c r="I40" s="1048"/>
      <c r="J40" s="1048"/>
      <c r="K40" s="1048"/>
      <c r="L40" s="1048"/>
    </row>
    <row r="41" spans="1:12" s="12" customFormat="1" ht="24" customHeight="1" thickBot="1">
      <c r="A41" s="217">
        <v>36</v>
      </c>
      <c r="B41" s="293"/>
      <c r="D41" s="294"/>
      <c r="E41" s="44"/>
      <c r="I41" s="1048"/>
      <c r="J41" s="1048"/>
      <c r="K41" s="1048"/>
      <c r="L41" s="1048"/>
    </row>
    <row r="42" spans="1:12" s="12" customFormat="1" ht="22.5" customHeight="1" thickBot="1">
      <c r="A42" s="217">
        <v>37</v>
      </c>
      <c r="B42" s="293"/>
      <c r="D42" s="294"/>
      <c r="E42" s="44"/>
      <c r="I42" s="1048"/>
      <c r="J42" s="1048"/>
      <c r="K42" s="1048"/>
      <c r="L42" s="1048"/>
    </row>
    <row r="43" spans="1:12" s="12" customFormat="1" ht="22.5" customHeight="1" thickBot="1">
      <c r="A43" s="217">
        <v>38</v>
      </c>
      <c r="B43" s="293"/>
      <c r="D43" s="294"/>
      <c r="E43" s="44"/>
      <c r="I43" s="1048"/>
      <c r="J43" s="1048"/>
      <c r="K43" s="1048"/>
      <c r="L43" s="1048"/>
    </row>
    <row r="44" spans="1:12" s="12" customFormat="1" ht="24" customHeight="1" thickBot="1">
      <c r="A44" s="217">
        <v>39</v>
      </c>
      <c r="B44" s="293"/>
      <c r="D44" s="294"/>
      <c r="E44" s="44"/>
      <c r="I44" s="1048"/>
      <c r="J44" s="1048"/>
      <c r="K44" s="1048"/>
      <c r="L44" s="1048"/>
    </row>
    <row r="45" spans="1:12" s="12" customFormat="1" ht="22.5" customHeight="1" thickBot="1">
      <c r="A45" s="217">
        <v>40</v>
      </c>
      <c r="B45" s="293"/>
      <c r="D45" s="294"/>
      <c r="E45" s="44"/>
      <c r="I45" s="1048"/>
      <c r="J45" s="1048"/>
      <c r="K45" s="1048"/>
      <c r="L45" s="1048"/>
    </row>
    <row r="46" spans="1:12" s="12" customFormat="1" ht="22.5" customHeight="1" thickBot="1">
      <c r="A46" s="217">
        <v>41</v>
      </c>
      <c r="B46" s="293"/>
      <c r="D46" s="294"/>
      <c r="E46" s="44"/>
      <c r="I46" s="1048"/>
      <c r="J46" s="1048"/>
      <c r="K46" s="1048"/>
      <c r="L46" s="1048"/>
    </row>
    <row r="47" spans="1:5" s="12" customFormat="1" ht="22.5" customHeight="1" thickBot="1">
      <c r="A47" s="42"/>
      <c r="E47" s="44"/>
    </row>
    <row r="48" spans="1:5" s="12" customFormat="1" ht="22.5" customHeight="1" thickBot="1">
      <c r="A48" s="42"/>
      <c r="B48" s="295" t="s">
        <v>305</v>
      </c>
      <c r="C48" s="296">
        <v>306</v>
      </c>
      <c r="D48" s="834">
        <f>SUM(D6:D46)</f>
        <v>0</v>
      </c>
      <c r="E48" s="44"/>
    </row>
    <row r="49" spans="1:5" s="12" customFormat="1" ht="22.5" customHeight="1">
      <c r="A49" s="42"/>
      <c r="E49" s="44"/>
    </row>
    <row r="50" spans="1:5" s="12" customFormat="1" ht="22.5" customHeight="1">
      <c r="A50" s="42"/>
      <c r="E50" s="44"/>
    </row>
    <row r="51" spans="1:5" s="12" customFormat="1" ht="22.5" customHeight="1">
      <c r="A51" s="1262" t="s">
        <v>618</v>
      </c>
      <c r="B51" s="1096"/>
      <c r="C51" s="1096"/>
      <c r="D51" s="1096"/>
      <c r="E51" s="44"/>
    </row>
    <row r="52" spans="1:6" s="12" customFormat="1" ht="22.5" customHeight="1" thickBot="1">
      <c r="A52" s="1263"/>
      <c r="B52" s="1264"/>
      <c r="C52" s="1264"/>
      <c r="D52" s="1264"/>
      <c r="E52" s="74"/>
      <c r="F52" s="63"/>
    </row>
    <row r="53" ht="0.75" customHeight="1" thickTop="1"/>
    <row r="54" ht="12.75" hidden="1"/>
    <row r="55" ht="12.75" hidden="1"/>
    <row r="56" ht="12.75" hidden="1"/>
    <row r="57" ht="12.75" hidden="1"/>
    <row r="58" ht="12.75" hidden="1"/>
    <row r="59" ht="12.75" hidden="1"/>
    <row r="60" ht="12.75" hidden="1"/>
    <row r="61" ht="12.75" hidden="1"/>
    <row r="62" ht="12.75" hidden="1"/>
    <row r="63" ht="12.75" hidden="1"/>
    <row r="64" ht="12.75" customHeight="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row r="96" ht="12.75" customHeight="1" hidden="1"/>
    <row r="97" ht="12.75" customHeight="1" hidden="1"/>
    <row r="98" ht="12.75" customHeight="1" hidden="1"/>
    <row r="99" ht="12.75" customHeight="1" hidden="1"/>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ht="12.75" customHeight="1" hidden="1"/>
    <row r="139" ht="12.75" customHeight="1" hidden="1"/>
    <row r="140" ht="12.75" customHeight="1" hidden="1"/>
    <row r="141" ht="12.75" customHeight="1" hidden="1"/>
    <row r="142" ht="12.75" customHeight="1" hidden="1"/>
    <row r="143" ht="12.75" customHeight="1" hidden="1"/>
  </sheetData>
  <sheetProtection/>
  <mergeCells count="27">
    <mergeCell ref="I7:L7"/>
    <mergeCell ref="I8:L8"/>
    <mergeCell ref="I9:L9"/>
    <mergeCell ref="I10:L10"/>
    <mergeCell ref="A1:E1"/>
    <mergeCell ref="A2:E2"/>
    <mergeCell ref="I4:L4"/>
    <mergeCell ref="I6:L6"/>
    <mergeCell ref="I40:L40"/>
    <mergeCell ref="I39:L39"/>
    <mergeCell ref="I32:L32"/>
    <mergeCell ref="I11:L11"/>
    <mergeCell ref="I12:L12"/>
    <mergeCell ref="I13:L13"/>
    <mergeCell ref="I33:L33"/>
    <mergeCell ref="I34:L34"/>
    <mergeCell ref="I35:L35"/>
    <mergeCell ref="A51:D52"/>
    <mergeCell ref="I37:L37"/>
    <mergeCell ref="I36:L36"/>
    <mergeCell ref="I38:L38"/>
    <mergeCell ref="I44:L44"/>
    <mergeCell ref="I45:L45"/>
    <mergeCell ref="I46:L46"/>
    <mergeCell ref="I43:L43"/>
    <mergeCell ref="I42:L42"/>
    <mergeCell ref="I41:L41"/>
  </mergeCells>
  <printOptions horizontalCentered="1" verticalCentered="1"/>
  <pageMargins left="0" right="0" top="0" bottom="0" header="0" footer="0"/>
  <pageSetup horizontalDpi="355" verticalDpi="355" orientation="portrait" paperSize="9" scale="64" r:id="rId1"/>
</worksheet>
</file>

<file path=xl/worksheets/sheet22.xml><?xml version="1.0" encoding="utf-8"?>
<worksheet xmlns="http://schemas.openxmlformats.org/spreadsheetml/2006/main" xmlns:r="http://schemas.openxmlformats.org/officeDocument/2006/relationships">
  <sheetPr codeName="Φύλλο40"/>
  <dimension ref="A1:IV129"/>
  <sheetViews>
    <sheetView zoomScale="60" zoomScaleNormal="60" zoomScalePageLayoutView="0" workbookViewId="0" topLeftCell="A37">
      <selection activeCell="H61" sqref="H61"/>
    </sheetView>
  </sheetViews>
  <sheetFormatPr defaultColWidth="0" defaultRowHeight="0" customHeight="1" zeroHeight="1"/>
  <cols>
    <col min="1" max="1" width="5.00390625" style="69" customWidth="1"/>
    <col min="2" max="2" width="68.421875" style="69" customWidth="1"/>
    <col min="3" max="3" width="19.8515625" style="69" customWidth="1"/>
    <col min="4" max="4" width="15.140625" style="69" customWidth="1"/>
    <col min="5" max="7" width="19.421875" style="69" customWidth="1"/>
    <col min="8" max="8" width="18.421875" style="69" customWidth="1"/>
    <col min="9" max="9" width="18.8515625" style="69" customWidth="1"/>
    <col min="10" max="11" width="0.5625" style="69" customWidth="1"/>
    <col min="12" max="12" width="0.42578125" style="292" customWidth="1"/>
    <col min="13" max="13" width="7.28125" style="292" hidden="1" customWidth="1"/>
    <col min="14" max="14" width="4.7109375" style="292" hidden="1" customWidth="1"/>
    <col min="15" max="18" width="6.7109375" style="292" hidden="1" customWidth="1"/>
    <col min="19" max="30" width="9.140625" style="292" hidden="1" customWidth="1"/>
    <col min="31" max="31" width="0.2890625" style="292" hidden="1" customWidth="1"/>
    <col min="32" max="16384" width="9.140625" style="292" hidden="1" customWidth="1"/>
  </cols>
  <sheetData>
    <row r="1" spans="1:11" s="861" customFormat="1" ht="40.5" customHeight="1" thickTop="1">
      <c r="A1" s="1241" t="s">
        <v>506</v>
      </c>
      <c r="B1" s="1242"/>
      <c r="C1" s="1242"/>
      <c r="D1" s="1242"/>
      <c r="E1" s="1242"/>
      <c r="F1" s="1242"/>
      <c r="G1" s="1242"/>
      <c r="H1" s="1242"/>
      <c r="I1" s="1242"/>
      <c r="J1" s="1242"/>
      <c r="K1" s="1243"/>
    </row>
    <row r="2" spans="1:15" s="862" customFormat="1" ht="22.5" customHeight="1">
      <c r="A2" s="1281" t="s">
        <v>481</v>
      </c>
      <c r="B2" s="1282"/>
      <c r="C2" s="1282"/>
      <c r="D2" s="1282"/>
      <c r="E2" s="1282"/>
      <c r="F2" s="1282"/>
      <c r="G2" s="508"/>
      <c r="H2" s="508"/>
      <c r="I2" s="508"/>
      <c r="J2" s="508"/>
      <c r="K2" s="538"/>
      <c r="O2" s="862" t="s">
        <v>256</v>
      </c>
    </row>
    <row r="3" spans="1:11" s="862" customFormat="1" ht="22.5" customHeight="1">
      <c r="A3" s="1281" t="s">
        <v>610</v>
      </c>
      <c r="B3" s="1282"/>
      <c r="C3" s="1282"/>
      <c r="D3" s="1282"/>
      <c r="E3" s="1282"/>
      <c r="F3" s="1282"/>
      <c r="G3" s="508"/>
      <c r="H3" s="508"/>
      <c r="I3" s="508"/>
      <c r="J3" s="508"/>
      <c r="K3" s="538"/>
    </row>
    <row r="4" spans="1:14" s="862" customFormat="1" ht="64.5" customHeight="1">
      <c r="A4" s="514" t="s">
        <v>330</v>
      </c>
      <c r="B4" s="508" t="s">
        <v>341</v>
      </c>
      <c r="C4" s="696" t="s">
        <v>237</v>
      </c>
      <c r="D4" s="696" t="s">
        <v>353</v>
      </c>
      <c r="E4" s="696" t="s">
        <v>476</v>
      </c>
      <c r="F4" s="508" t="s">
        <v>477</v>
      </c>
      <c r="G4" s="696" t="s">
        <v>479</v>
      </c>
      <c r="H4" s="696" t="s">
        <v>478</v>
      </c>
      <c r="I4" s="696" t="s">
        <v>266</v>
      </c>
      <c r="J4" s="508"/>
      <c r="K4" s="852"/>
      <c r="L4" s="863"/>
      <c r="M4" s="863"/>
      <c r="N4" s="863"/>
    </row>
    <row r="5" spans="1:11" s="297" customFormat="1" ht="6.75" customHeight="1" thickBot="1">
      <c r="A5" s="42"/>
      <c r="B5" s="12"/>
      <c r="C5" s="12"/>
      <c r="D5" s="12"/>
      <c r="E5" s="12"/>
      <c r="F5" s="12"/>
      <c r="G5" s="12"/>
      <c r="H5" s="12"/>
      <c r="I5" s="12"/>
      <c r="J5" s="12"/>
      <c r="K5" s="44"/>
    </row>
    <row r="6" spans="1:11" s="297" customFormat="1" ht="24" customHeight="1" thickBot="1">
      <c r="A6" s="217">
        <v>1</v>
      </c>
      <c r="B6" s="266"/>
      <c r="C6" s="270"/>
      <c r="D6" s="268"/>
      <c r="E6" s="443"/>
      <c r="F6" s="298"/>
      <c r="G6" s="269"/>
      <c r="H6" s="269"/>
      <c r="I6" s="829">
        <f aca="true" t="shared" si="0" ref="I6:I37">IF(C6="ΝΑΙ",0,H6)</f>
        <v>0</v>
      </c>
      <c r="J6" s="12"/>
      <c r="K6" s="44"/>
    </row>
    <row r="7" spans="1:11" s="297" customFormat="1" ht="24" customHeight="1" thickBot="1">
      <c r="A7" s="217">
        <v>2</v>
      </c>
      <c r="B7" s="266"/>
      <c r="C7" s="270"/>
      <c r="D7" s="268"/>
      <c r="E7" s="443"/>
      <c r="F7" s="298"/>
      <c r="G7" s="269"/>
      <c r="H7" s="269"/>
      <c r="I7" s="829">
        <f t="shared" si="0"/>
        <v>0</v>
      </c>
      <c r="J7" s="12"/>
      <c r="K7" s="44"/>
    </row>
    <row r="8" spans="1:11" s="297" customFormat="1" ht="24" customHeight="1" thickBot="1">
      <c r="A8" s="217">
        <v>3</v>
      </c>
      <c r="B8" s="266"/>
      <c r="C8" s="270"/>
      <c r="D8" s="268"/>
      <c r="E8" s="443"/>
      <c r="F8" s="298"/>
      <c r="G8" s="269"/>
      <c r="H8" s="269"/>
      <c r="I8" s="829">
        <f t="shared" si="0"/>
        <v>0</v>
      </c>
      <c r="J8" s="12"/>
      <c r="K8" s="44"/>
    </row>
    <row r="9" spans="1:11" s="297" customFormat="1" ht="22.5" customHeight="1" thickBot="1">
      <c r="A9" s="217">
        <v>4</v>
      </c>
      <c r="B9" s="266"/>
      <c r="C9" s="270"/>
      <c r="D9" s="268"/>
      <c r="E9" s="443"/>
      <c r="F9" s="298"/>
      <c r="G9" s="269"/>
      <c r="H9" s="269"/>
      <c r="I9" s="829">
        <f t="shared" si="0"/>
        <v>0</v>
      </c>
      <c r="J9" s="12"/>
      <c r="K9" s="44"/>
    </row>
    <row r="10" spans="1:11" s="297" customFormat="1" ht="22.5" customHeight="1" thickBot="1">
      <c r="A10" s="217">
        <v>5</v>
      </c>
      <c r="B10" s="266"/>
      <c r="C10" s="270"/>
      <c r="D10" s="268"/>
      <c r="E10" s="443"/>
      <c r="F10" s="298"/>
      <c r="G10" s="269"/>
      <c r="H10" s="269"/>
      <c r="I10" s="829">
        <f t="shared" si="0"/>
        <v>0</v>
      </c>
      <c r="J10" s="12"/>
      <c r="K10" s="44"/>
    </row>
    <row r="11" spans="1:11" s="297" customFormat="1" ht="22.5" customHeight="1" thickBot="1">
      <c r="A11" s="217">
        <v>6</v>
      </c>
      <c r="B11" s="266"/>
      <c r="C11" s="270"/>
      <c r="D11" s="268"/>
      <c r="E11" s="443"/>
      <c r="F11" s="298"/>
      <c r="G11" s="269"/>
      <c r="H11" s="269"/>
      <c r="I11" s="829">
        <f t="shared" si="0"/>
        <v>0</v>
      </c>
      <c r="J11" s="12"/>
      <c r="K11" s="44"/>
    </row>
    <row r="12" spans="1:11" s="297" customFormat="1" ht="24" customHeight="1" thickBot="1">
      <c r="A12" s="217">
        <v>7</v>
      </c>
      <c r="B12" s="266"/>
      <c r="C12" s="270"/>
      <c r="D12" s="268"/>
      <c r="E12" s="443"/>
      <c r="F12" s="298"/>
      <c r="G12" s="269"/>
      <c r="H12" s="269"/>
      <c r="I12" s="829">
        <f t="shared" si="0"/>
        <v>0</v>
      </c>
      <c r="J12" s="12"/>
      <c r="K12" s="44"/>
    </row>
    <row r="13" spans="1:11" s="297" customFormat="1" ht="24" customHeight="1" thickBot="1">
      <c r="A13" s="217">
        <v>8</v>
      </c>
      <c r="B13" s="266"/>
      <c r="C13" s="270"/>
      <c r="D13" s="268"/>
      <c r="E13" s="443"/>
      <c r="F13" s="298"/>
      <c r="G13" s="269"/>
      <c r="H13" s="269"/>
      <c r="I13" s="829">
        <f t="shared" si="0"/>
        <v>0</v>
      </c>
      <c r="J13" s="12"/>
      <c r="K13" s="44"/>
    </row>
    <row r="14" spans="1:11" s="297" customFormat="1" ht="24" customHeight="1" thickBot="1">
      <c r="A14" s="217">
        <v>9</v>
      </c>
      <c r="B14" s="266"/>
      <c r="C14" s="270"/>
      <c r="D14" s="268"/>
      <c r="E14" s="443"/>
      <c r="F14" s="298"/>
      <c r="G14" s="269"/>
      <c r="H14" s="269"/>
      <c r="I14" s="829">
        <f t="shared" si="0"/>
        <v>0</v>
      </c>
      <c r="J14" s="12"/>
      <c r="K14" s="44"/>
    </row>
    <row r="15" spans="1:11" s="297" customFormat="1" ht="24" customHeight="1" thickBot="1">
      <c r="A15" s="217">
        <v>10</v>
      </c>
      <c r="B15" s="266"/>
      <c r="C15" s="270"/>
      <c r="D15" s="268"/>
      <c r="E15" s="443"/>
      <c r="F15" s="298"/>
      <c r="G15" s="269"/>
      <c r="H15" s="269"/>
      <c r="I15" s="829">
        <f t="shared" si="0"/>
        <v>0</v>
      </c>
      <c r="J15" s="12"/>
      <c r="K15" s="44"/>
    </row>
    <row r="16" spans="1:11" s="297" customFormat="1" ht="24" customHeight="1" thickBot="1">
      <c r="A16" s="217">
        <v>11</v>
      </c>
      <c r="B16" s="266"/>
      <c r="C16" s="270"/>
      <c r="D16" s="268"/>
      <c r="E16" s="443"/>
      <c r="F16" s="298"/>
      <c r="G16" s="269"/>
      <c r="H16" s="269"/>
      <c r="I16" s="829">
        <f t="shared" si="0"/>
        <v>0</v>
      </c>
      <c r="J16" s="12"/>
      <c r="K16" s="44"/>
    </row>
    <row r="17" spans="1:11" s="297" customFormat="1" ht="22.5" customHeight="1" thickBot="1">
      <c r="A17" s="217">
        <v>12</v>
      </c>
      <c r="B17" s="266"/>
      <c r="C17" s="270"/>
      <c r="D17" s="268"/>
      <c r="E17" s="443"/>
      <c r="F17" s="298"/>
      <c r="G17" s="269"/>
      <c r="H17" s="269"/>
      <c r="I17" s="829">
        <f t="shared" si="0"/>
        <v>0</v>
      </c>
      <c r="J17" s="12"/>
      <c r="K17" s="44"/>
    </row>
    <row r="18" spans="1:11" s="297" customFormat="1" ht="22.5" customHeight="1" thickBot="1">
      <c r="A18" s="217">
        <v>13</v>
      </c>
      <c r="B18" s="266"/>
      <c r="C18" s="270"/>
      <c r="D18" s="268"/>
      <c r="E18" s="443"/>
      <c r="F18" s="298"/>
      <c r="G18" s="269"/>
      <c r="H18" s="269"/>
      <c r="I18" s="829">
        <f t="shared" si="0"/>
        <v>0</v>
      </c>
      <c r="J18" s="12"/>
      <c r="K18" s="44"/>
    </row>
    <row r="19" spans="1:11" s="297" customFormat="1" ht="22.5" customHeight="1" thickBot="1">
      <c r="A19" s="217">
        <v>14</v>
      </c>
      <c r="B19" s="266"/>
      <c r="C19" s="270"/>
      <c r="D19" s="268"/>
      <c r="E19" s="443"/>
      <c r="F19" s="298"/>
      <c r="G19" s="269"/>
      <c r="H19" s="269"/>
      <c r="I19" s="829">
        <f t="shared" si="0"/>
        <v>0</v>
      </c>
      <c r="J19" s="12"/>
      <c r="K19" s="44"/>
    </row>
    <row r="20" spans="1:11" s="297" customFormat="1" ht="22.5" customHeight="1" thickBot="1">
      <c r="A20" s="217">
        <v>15</v>
      </c>
      <c r="B20" s="266"/>
      <c r="C20" s="270"/>
      <c r="D20" s="268"/>
      <c r="E20" s="443"/>
      <c r="F20" s="298"/>
      <c r="G20" s="269"/>
      <c r="H20" s="269"/>
      <c r="I20" s="829">
        <f t="shared" si="0"/>
        <v>0</v>
      </c>
      <c r="J20" s="12"/>
      <c r="K20" s="44"/>
    </row>
    <row r="21" spans="1:11" s="297" customFormat="1" ht="24" customHeight="1" thickBot="1">
      <c r="A21" s="217">
        <v>16</v>
      </c>
      <c r="B21" s="266"/>
      <c r="C21" s="270"/>
      <c r="D21" s="268"/>
      <c r="E21" s="443"/>
      <c r="F21" s="298"/>
      <c r="G21" s="269"/>
      <c r="H21" s="269"/>
      <c r="I21" s="829">
        <f t="shared" si="0"/>
        <v>0</v>
      </c>
      <c r="J21" s="12"/>
      <c r="K21" s="44"/>
    </row>
    <row r="22" spans="1:11" s="297" customFormat="1" ht="24" customHeight="1" thickBot="1">
      <c r="A22" s="217">
        <v>17</v>
      </c>
      <c r="B22" s="266"/>
      <c r="C22" s="270"/>
      <c r="D22" s="268"/>
      <c r="E22" s="443"/>
      <c r="F22" s="298"/>
      <c r="G22" s="269"/>
      <c r="H22" s="269"/>
      <c r="I22" s="829">
        <f t="shared" si="0"/>
        <v>0</v>
      </c>
      <c r="J22" s="12"/>
      <c r="K22" s="44"/>
    </row>
    <row r="23" spans="1:11" s="297" customFormat="1" ht="22.5" customHeight="1" thickBot="1">
      <c r="A23" s="217">
        <v>18</v>
      </c>
      <c r="B23" s="266"/>
      <c r="C23" s="270"/>
      <c r="D23" s="268"/>
      <c r="E23" s="443"/>
      <c r="F23" s="298"/>
      <c r="G23" s="269"/>
      <c r="H23" s="269"/>
      <c r="I23" s="829">
        <f t="shared" si="0"/>
        <v>0</v>
      </c>
      <c r="J23" s="12"/>
      <c r="K23" s="44"/>
    </row>
    <row r="24" spans="1:11" s="297" customFormat="1" ht="22.5" customHeight="1" thickBot="1">
      <c r="A24" s="217">
        <v>19</v>
      </c>
      <c r="B24" s="266"/>
      <c r="C24" s="270"/>
      <c r="D24" s="268"/>
      <c r="E24" s="443"/>
      <c r="F24" s="298"/>
      <c r="G24" s="269"/>
      <c r="H24" s="269"/>
      <c r="I24" s="829">
        <f t="shared" si="0"/>
        <v>0</v>
      </c>
      <c r="J24" s="12"/>
      <c r="K24" s="44"/>
    </row>
    <row r="25" spans="1:11" s="297" customFormat="1" ht="24" customHeight="1" thickBot="1">
      <c r="A25" s="217">
        <v>20</v>
      </c>
      <c r="B25" s="266"/>
      <c r="C25" s="270"/>
      <c r="D25" s="268"/>
      <c r="E25" s="443"/>
      <c r="F25" s="298"/>
      <c r="G25" s="269"/>
      <c r="H25" s="269"/>
      <c r="I25" s="829">
        <f t="shared" si="0"/>
        <v>0</v>
      </c>
      <c r="J25" s="12"/>
      <c r="K25" s="44"/>
    </row>
    <row r="26" spans="1:11" s="297" customFormat="1" ht="24" customHeight="1" thickBot="1">
      <c r="A26" s="217">
        <v>21</v>
      </c>
      <c r="B26" s="266"/>
      <c r="C26" s="270"/>
      <c r="D26" s="268"/>
      <c r="E26" s="443"/>
      <c r="F26" s="298"/>
      <c r="G26" s="269"/>
      <c r="H26" s="269"/>
      <c r="I26" s="829">
        <f t="shared" si="0"/>
        <v>0</v>
      </c>
      <c r="J26" s="12"/>
      <c r="K26" s="44"/>
    </row>
    <row r="27" spans="1:11" s="297" customFormat="1" ht="24" customHeight="1" thickBot="1">
      <c r="A27" s="217">
        <v>22</v>
      </c>
      <c r="B27" s="266"/>
      <c r="C27" s="270"/>
      <c r="D27" s="268"/>
      <c r="E27" s="443"/>
      <c r="F27" s="298"/>
      <c r="G27" s="269"/>
      <c r="H27" s="269"/>
      <c r="I27" s="829">
        <f t="shared" si="0"/>
        <v>0</v>
      </c>
      <c r="J27" s="12"/>
      <c r="K27" s="44"/>
    </row>
    <row r="28" spans="1:11" s="297" customFormat="1" ht="24" customHeight="1" thickBot="1">
      <c r="A28" s="217">
        <v>23</v>
      </c>
      <c r="B28" s="266"/>
      <c r="C28" s="270"/>
      <c r="D28" s="268"/>
      <c r="E28" s="443"/>
      <c r="F28" s="298"/>
      <c r="G28" s="269"/>
      <c r="H28" s="269"/>
      <c r="I28" s="829">
        <f t="shared" si="0"/>
        <v>0</v>
      </c>
      <c r="J28" s="12"/>
      <c r="K28" s="44"/>
    </row>
    <row r="29" spans="1:11" s="297" customFormat="1" ht="24" customHeight="1" thickBot="1">
      <c r="A29" s="217">
        <v>24</v>
      </c>
      <c r="B29" s="266"/>
      <c r="C29" s="270"/>
      <c r="D29" s="268"/>
      <c r="E29" s="443"/>
      <c r="F29" s="298"/>
      <c r="G29" s="269"/>
      <c r="H29" s="269"/>
      <c r="I29" s="829">
        <f t="shared" si="0"/>
        <v>0</v>
      </c>
      <c r="J29" s="12"/>
      <c r="K29" s="44"/>
    </row>
    <row r="30" spans="1:11" s="297" customFormat="1" ht="24" customHeight="1" thickBot="1">
      <c r="A30" s="217">
        <v>25</v>
      </c>
      <c r="B30" s="266"/>
      <c r="C30" s="270"/>
      <c r="D30" s="268"/>
      <c r="E30" s="443"/>
      <c r="F30" s="298"/>
      <c r="G30" s="269"/>
      <c r="H30" s="269"/>
      <c r="I30" s="829">
        <f t="shared" si="0"/>
        <v>0</v>
      </c>
      <c r="J30" s="12"/>
      <c r="K30" s="44"/>
    </row>
    <row r="31" spans="1:11" s="297" customFormat="1" ht="24" customHeight="1" thickBot="1">
      <c r="A31" s="217">
        <v>26</v>
      </c>
      <c r="B31" s="266"/>
      <c r="C31" s="270"/>
      <c r="D31" s="268"/>
      <c r="E31" s="443"/>
      <c r="F31" s="298"/>
      <c r="G31" s="269"/>
      <c r="H31" s="269"/>
      <c r="I31" s="829">
        <f t="shared" si="0"/>
        <v>0</v>
      </c>
      <c r="J31" s="12"/>
      <c r="K31" s="44"/>
    </row>
    <row r="32" spans="1:11" s="297" customFormat="1" ht="24" customHeight="1" thickBot="1">
      <c r="A32" s="217">
        <v>27</v>
      </c>
      <c r="B32" s="266"/>
      <c r="C32" s="270"/>
      <c r="D32" s="268"/>
      <c r="E32" s="443"/>
      <c r="F32" s="298"/>
      <c r="G32" s="269"/>
      <c r="H32" s="269"/>
      <c r="I32" s="829">
        <f t="shared" si="0"/>
        <v>0</v>
      </c>
      <c r="J32" s="12"/>
      <c r="K32" s="44"/>
    </row>
    <row r="33" spans="1:11" s="297" customFormat="1" ht="22.5" customHeight="1" thickBot="1">
      <c r="A33" s="217">
        <v>28</v>
      </c>
      <c r="B33" s="266"/>
      <c r="C33" s="270"/>
      <c r="D33" s="268"/>
      <c r="E33" s="443"/>
      <c r="F33" s="298"/>
      <c r="G33" s="269"/>
      <c r="H33" s="269"/>
      <c r="I33" s="829">
        <f t="shared" si="0"/>
        <v>0</v>
      </c>
      <c r="J33" s="12"/>
      <c r="K33" s="44"/>
    </row>
    <row r="34" spans="1:11" s="297" customFormat="1" ht="22.5" customHeight="1" thickBot="1">
      <c r="A34" s="217">
        <v>29</v>
      </c>
      <c r="B34" s="266"/>
      <c r="C34" s="270"/>
      <c r="D34" s="268"/>
      <c r="E34" s="443"/>
      <c r="F34" s="298"/>
      <c r="G34" s="269"/>
      <c r="H34" s="269"/>
      <c r="I34" s="829">
        <f t="shared" si="0"/>
        <v>0</v>
      </c>
      <c r="J34" s="12"/>
      <c r="K34" s="44"/>
    </row>
    <row r="35" spans="1:11" s="297" customFormat="1" ht="22.5" customHeight="1" thickBot="1">
      <c r="A35" s="217">
        <v>30</v>
      </c>
      <c r="B35" s="266"/>
      <c r="C35" s="270"/>
      <c r="D35" s="268"/>
      <c r="E35" s="443"/>
      <c r="F35" s="298"/>
      <c r="G35" s="269"/>
      <c r="H35" s="269"/>
      <c r="I35" s="829">
        <f t="shared" si="0"/>
        <v>0</v>
      </c>
      <c r="J35" s="12"/>
      <c r="K35" s="44"/>
    </row>
    <row r="36" spans="1:11" s="297" customFormat="1" ht="24" customHeight="1" thickBot="1">
      <c r="A36" s="217">
        <v>31</v>
      </c>
      <c r="B36" s="266"/>
      <c r="C36" s="270"/>
      <c r="D36" s="268"/>
      <c r="E36" s="443"/>
      <c r="F36" s="298"/>
      <c r="G36" s="269"/>
      <c r="H36" s="269"/>
      <c r="I36" s="829">
        <f t="shared" si="0"/>
        <v>0</v>
      </c>
      <c r="J36" s="12"/>
      <c r="K36" s="44"/>
    </row>
    <row r="37" spans="1:11" s="297" customFormat="1" ht="24" customHeight="1" thickBot="1">
      <c r="A37" s="217">
        <v>32</v>
      </c>
      <c r="B37" s="266"/>
      <c r="C37" s="270"/>
      <c r="D37" s="268"/>
      <c r="E37" s="443"/>
      <c r="F37" s="298"/>
      <c r="G37" s="269"/>
      <c r="H37" s="269"/>
      <c r="I37" s="829">
        <f t="shared" si="0"/>
        <v>0</v>
      </c>
      <c r="J37" s="12"/>
      <c r="K37" s="44"/>
    </row>
    <row r="38" spans="1:11" s="297" customFormat="1" ht="24" customHeight="1" thickBot="1">
      <c r="A38" s="217">
        <v>33</v>
      </c>
      <c r="B38" s="266"/>
      <c r="C38" s="270"/>
      <c r="D38" s="268"/>
      <c r="E38" s="443"/>
      <c r="F38" s="298"/>
      <c r="G38" s="269"/>
      <c r="H38" s="269"/>
      <c r="I38" s="829">
        <f aca="true" t="shared" si="1" ref="I38:I58">IF(C38="ΝΑΙ",0,H38)</f>
        <v>0</v>
      </c>
      <c r="J38" s="12"/>
      <c r="K38" s="44"/>
    </row>
    <row r="39" spans="1:11" s="297" customFormat="1" ht="24" customHeight="1" thickBot="1">
      <c r="A39" s="217">
        <v>34</v>
      </c>
      <c r="B39" s="266"/>
      <c r="C39" s="270"/>
      <c r="D39" s="268"/>
      <c r="E39" s="443"/>
      <c r="F39" s="298"/>
      <c r="G39" s="269"/>
      <c r="H39" s="269"/>
      <c r="I39" s="829">
        <f t="shared" si="1"/>
        <v>0</v>
      </c>
      <c r="J39" s="12"/>
      <c r="K39" s="44"/>
    </row>
    <row r="40" spans="1:11" s="297" customFormat="1" ht="24" customHeight="1" thickBot="1">
      <c r="A40" s="217">
        <v>35</v>
      </c>
      <c r="B40" s="266"/>
      <c r="C40" s="270"/>
      <c r="D40" s="268"/>
      <c r="E40" s="443"/>
      <c r="F40" s="298"/>
      <c r="G40" s="269"/>
      <c r="H40" s="269"/>
      <c r="I40" s="829">
        <f t="shared" si="1"/>
        <v>0</v>
      </c>
      <c r="J40" s="12"/>
      <c r="K40" s="44"/>
    </row>
    <row r="41" spans="1:11" s="297" customFormat="1" ht="22.5" customHeight="1" thickBot="1">
      <c r="A41" s="217">
        <v>36</v>
      </c>
      <c r="B41" s="266"/>
      <c r="C41" s="270"/>
      <c r="D41" s="268"/>
      <c r="E41" s="443"/>
      <c r="F41" s="298"/>
      <c r="G41" s="269"/>
      <c r="H41" s="269"/>
      <c r="I41" s="829">
        <f t="shared" si="1"/>
        <v>0</v>
      </c>
      <c r="J41" s="12"/>
      <c r="K41" s="44"/>
    </row>
    <row r="42" spans="1:11" s="297" customFormat="1" ht="22.5" customHeight="1" thickBot="1">
      <c r="A42" s="217">
        <v>37</v>
      </c>
      <c r="B42" s="266"/>
      <c r="C42" s="270"/>
      <c r="D42" s="268"/>
      <c r="E42" s="443"/>
      <c r="F42" s="298"/>
      <c r="G42" s="269"/>
      <c r="H42" s="269"/>
      <c r="I42" s="829">
        <f t="shared" si="1"/>
        <v>0</v>
      </c>
      <c r="J42" s="12"/>
      <c r="K42" s="44"/>
    </row>
    <row r="43" spans="1:11" s="297" customFormat="1" ht="22.5" customHeight="1" thickBot="1">
      <c r="A43" s="217">
        <v>38</v>
      </c>
      <c r="B43" s="266"/>
      <c r="C43" s="270"/>
      <c r="D43" s="268"/>
      <c r="E43" s="443"/>
      <c r="F43" s="298"/>
      <c r="G43" s="269"/>
      <c r="H43" s="269"/>
      <c r="I43" s="829">
        <f t="shared" si="1"/>
        <v>0</v>
      </c>
      <c r="J43" s="12"/>
      <c r="K43" s="44"/>
    </row>
    <row r="44" spans="1:11" s="297" customFormat="1" ht="22.5" customHeight="1" thickBot="1">
      <c r="A44" s="217">
        <v>39</v>
      </c>
      <c r="B44" s="266"/>
      <c r="C44" s="270"/>
      <c r="D44" s="268"/>
      <c r="E44" s="443"/>
      <c r="F44" s="298"/>
      <c r="G44" s="269"/>
      <c r="H44" s="269"/>
      <c r="I44" s="829">
        <f t="shared" si="1"/>
        <v>0</v>
      </c>
      <c r="J44" s="12"/>
      <c r="K44" s="44"/>
    </row>
    <row r="45" spans="1:11" s="297" customFormat="1" ht="24" customHeight="1" thickBot="1">
      <c r="A45" s="217">
        <v>40</v>
      </c>
      <c r="B45" s="266"/>
      <c r="C45" s="270"/>
      <c r="D45" s="268"/>
      <c r="E45" s="443"/>
      <c r="F45" s="298"/>
      <c r="G45" s="269"/>
      <c r="H45" s="269"/>
      <c r="I45" s="829">
        <f t="shared" si="1"/>
        <v>0</v>
      </c>
      <c r="J45" s="12"/>
      <c r="K45" s="44"/>
    </row>
    <row r="46" spans="1:11" s="297" customFormat="1" ht="24" customHeight="1" thickBot="1">
      <c r="A46" s="217">
        <v>41</v>
      </c>
      <c r="B46" s="266"/>
      <c r="C46" s="270"/>
      <c r="D46" s="268"/>
      <c r="E46" s="443"/>
      <c r="F46" s="298"/>
      <c r="G46" s="269"/>
      <c r="H46" s="269"/>
      <c r="I46" s="829">
        <f t="shared" si="1"/>
        <v>0</v>
      </c>
      <c r="J46" s="12"/>
      <c r="K46" s="44"/>
    </row>
    <row r="47" spans="1:11" s="297" customFormat="1" ht="22.5" customHeight="1" thickBot="1">
      <c r="A47" s="217">
        <v>42</v>
      </c>
      <c r="B47" s="266"/>
      <c r="C47" s="270"/>
      <c r="D47" s="268"/>
      <c r="E47" s="443"/>
      <c r="F47" s="298"/>
      <c r="G47" s="269"/>
      <c r="H47" s="269"/>
      <c r="I47" s="829">
        <f t="shared" si="1"/>
        <v>0</v>
      </c>
      <c r="J47" s="12"/>
      <c r="K47" s="44"/>
    </row>
    <row r="48" spans="1:11" s="297" customFormat="1" ht="22.5" customHeight="1" thickBot="1">
      <c r="A48" s="217">
        <v>43</v>
      </c>
      <c r="B48" s="266"/>
      <c r="C48" s="270"/>
      <c r="D48" s="268"/>
      <c r="E48" s="443"/>
      <c r="F48" s="298"/>
      <c r="G48" s="269"/>
      <c r="H48" s="269"/>
      <c r="I48" s="829">
        <f t="shared" si="1"/>
        <v>0</v>
      </c>
      <c r="J48" s="12"/>
      <c r="K48" s="44"/>
    </row>
    <row r="49" spans="1:11" s="297" customFormat="1" ht="24" customHeight="1" thickBot="1">
      <c r="A49" s="217">
        <v>44</v>
      </c>
      <c r="B49" s="266"/>
      <c r="C49" s="270"/>
      <c r="D49" s="268"/>
      <c r="E49" s="443"/>
      <c r="F49" s="298"/>
      <c r="G49" s="269"/>
      <c r="H49" s="269"/>
      <c r="I49" s="829">
        <f t="shared" si="1"/>
        <v>0</v>
      </c>
      <c r="J49" s="12"/>
      <c r="K49" s="44"/>
    </row>
    <row r="50" spans="1:11" s="297" customFormat="1" ht="24" customHeight="1" thickBot="1">
      <c r="A50" s="217">
        <v>45</v>
      </c>
      <c r="B50" s="266"/>
      <c r="C50" s="270"/>
      <c r="D50" s="268"/>
      <c r="E50" s="443"/>
      <c r="F50" s="298"/>
      <c r="G50" s="269"/>
      <c r="H50" s="269"/>
      <c r="I50" s="829">
        <f t="shared" si="1"/>
        <v>0</v>
      </c>
      <c r="J50" s="12"/>
      <c r="K50" s="44"/>
    </row>
    <row r="51" spans="1:11" s="297" customFormat="1" ht="24" customHeight="1" thickBot="1">
      <c r="A51" s="217">
        <v>46</v>
      </c>
      <c r="B51" s="266"/>
      <c r="C51" s="270"/>
      <c r="D51" s="268"/>
      <c r="E51" s="443"/>
      <c r="F51" s="298"/>
      <c r="G51" s="269"/>
      <c r="H51" s="269"/>
      <c r="I51" s="829">
        <f t="shared" si="1"/>
        <v>0</v>
      </c>
      <c r="J51" s="12"/>
      <c r="K51" s="44"/>
    </row>
    <row r="52" spans="1:11" s="297" customFormat="1" ht="24" customHeight="1" thickBot="1">
      <c r="A52" s="217">
        <v>47</v>
      </c>
      <c r="B52" s="266"/>
      <c r="C52" s="270"/>
      <c r="D52" s="268"/>
      <c r="E52" s="443"/>
      <c r="F52" s="298"/>
      <c r="G52" s="269"/>
      <c r="H52" s="269"/>
      <c r="I52" s="829">
        <f t="shared" si="1"/>
        <v>0</v>
      </c>
      <c r="J52" s="12"/>
      <c r="K52" s="44"/>
    </row>
    <row r="53" spans="1:11" s="297" customFormat="1" ht="24" customHeight="1" thickBot="1">
      <c r="A53" s="217">
        <v>48</v>
      </c>
      <c r="B53" s="266"/>
      <c r="C53" s="270"/>
      <c r="D53" s="268"/>
      <c r="E53" s="443"/>
      <c r="F53" s="298"/>
      <c r="G53" s="269"/>
      <c r="H53" s="269"/>
      <c r="I53" s="829">
        <f t="shared" si="1"/>
        <v>0</v>
      </c>
      <c r="J53" s="12"/>
      <c r="K53" s="44"/>
    </row>
    <row r="54" spans="1:11" s="297" customFormat="1" ht="24" customHeight="1" thickBot="1">
      <c r="A54" s="217">
        <v>49</v>
      </c>
      <c r="B54" s="266"/>
      <c r="C54" s="270"/>
      <c r="D54" s="268"/>
      <c r="E54" s="443"/>
      <c r="F54" s="298"/>
      <c r="G54" s="269"/>
      <c r="H54" s="269"/>
      <c r="I54" s="829">
        <f t="shared" si="1"/>
        <v>0</v>
      </c>
      <c r="J54" s="12"/>
      <c r="K54" s="44"/>
    </row>
    <row r="55" spans="1:11" s="297" customFormat="1" ht="22.5" customHeight="1" thickBot="1">
      <c r="A55" s="217">
        <v>50</v>
      </c>
      <c r="B55" s="266"/>
      <c r="C55" s="270"/>
      <c r="D55" s="268"/>
      <c r="E55" s="443"/>
      <c r="F55" s="298"/>
      <c r="G55" s="269"/>
      <c r="H55" s="269"/>
      <c r="I55" s="829">
        <f t="shared" si="1"/>
        <v>0</v>
      </c>
      <c r="J55" s="12"/>
      <c r="K55" s="44"/>
    </row>
    <row r="56" spans="1:11" s="297" customFormat="1" ht="22.5" customHeight="1" thickBot="1">
      <c r="A56" s="217">
        <v>51</v>
      </c>
      <c r="B56" s="266"/>
      <c r="C56" s="270"/>
      <c r="D56" s="268"/>
      <c r="E56" s="443"/>
      <c r="F56" s="298"/>
      <c r="G56" s="269"/>
      <c r="H56" s="269"/>
      <c r="I56" s="829">
        <f t="shared" si="1"/>
        <v>0</v>
      </c>
      <c r="J56" s="12"/>
      <c r="K56" s="44"/>
    </row>
    <row r="57" spans="1:11" s="297" customFormat="1" ht="24" customHeight="1" thickBot="1">
      <c r="A57" s="217">
        <v>52</v>
      </c>
      <c r="B57" s="266"/>
      <c r="C57" s="270"/>
      <c r="D57" s="268"/>
      <c r="E57" s="443"/>
      <c r="F57" s="298"/>
      <c r="G57" s="269"/>
      <c r="H57" s="269"/>
      <c r="I57" s="829">
        <f t="shared" si="1"/>
        <v>0</v>
      </c>
      <c r="J57" s="12"/>
      <c r="K57" s="44"/>
    </row>
    <row r="58" spans="1:11" s="297" customFormat="1" ht="24" customHeight="1" thickBot="1">
      <c r="A58" s="217">
        <v>53</v>
      </c>
      <c r="B58" s="266"/>
      <c r="C58" s="270"/>
      <c r="D58" s="268"/>
      <c r="E58" s="443"/>
      <c r="F58" s="298"/>
      <c r="G58" s="269"/>
      <c r="H58" s="269"/>
      <c r="I58" s="829">
        <f t="shared" si="1"/>
        <v>0</v>
      </c>
      <c r="J58" s="12"/>
      <c r="K58" s="44"/>
    </row>
    <row r="59" spans="1:11" s="297" customFormat="1" ht="9" customHeight="1" thickBot="1">
      <c r="A59" s="42"/>
      <c r="B59" s="12"/>
      <c r="C59" s="12"/>
      <c r="D59" s="12"/>
      <c r="E59" s="12"/>
      <c r="F59" s="12"/>
      <c r="G59" s="12"/>
      <c r="H59" s="232"/>
      <c r="I59" s="232"/>
      <c r="J59" s="12"/>
      <c r="K59" s="44"/>
    </row>
    <row r="60" spans="1:11" s="297" customFormat="1" ht="27" customHeight="1" thickBot="1">
      <c r="A60" s="42"/>
      <c r="B60" s="1269" t="s">
        <v>395</v>
      </c>
      <c r="C60" s="1269"/>
      <c r="D60" s="1269"/>
      <c r="E60" s="1269"/>
      <c r="F60" s="1269"/>
      <c r="G60" s="1270"/>
      <c r="H60" s="299" t="s">
        <v>37</v>
      </c>
      <c r="I60" s="828">
        <f>SUM(H6:H58)</f>
        <v>0</v>
      </c>
      <c r="J60" s="12"/>
      <c r="K60" s="44"/>
    </row>
    <row r="61" spans="1:11" s="297" customFormat="1" ht="33" customHeight="1" thickBot="1">
      <c r="A61" s="42"/>
      <c r="B61" s="1269" t="s">
        <v>396</v>
      </c>
      <c r="C61" s="1269"/>
      <c r="D61" s="1269"/>
      <c r="E61" s="1269"/>
      <c r="F61" s="1269"/>
      <c r="G61" s="1270"/>
      <c r="H61" s="299" t="s">
        <v>438</v>
      </c>
      <c r="I61" s="828">
        <f>SUM(I6:I58)</f>
        <v>0</v>
      </c>
      <c r="J61" s="12"/>
      <c r="K61" s="44"/>
    </row>
    <row r="62" spans="1:256" ht="33" customHeight="1">
      <c r="A62" s="1277" t="s">
        <v>265</v>
      </c>
      <c r="B62" s="1278"/>
      <c r="C62" s="1278"/>
      <c r="D62" s="1278"/>
      <c r="E62" s="1278"/>
      <c r="F62" s="1278"/>
      <c r="G62" s="1278"/>
      <c r="H62" s="1278"/>
      <c r="I62" s="1278"/>
      <c r="J62" s="1278"/>
      <c r="K62" s="1279"/>
      <c r="L62" s="793"/>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297"/>
      <c r="AN62" s="297"/>
      <c r="AO62" s="297"/>
      <c r="AP62" s="297"/>
      <c r="AQ62" s="297"/>
      <c r="AR62" s="297"/>
      <c r="AS62" s="297"/>
      <c r="AT62" s="297"/>
      <c r="AU62" s="297"/>
      <c r="AV62" s="297"/>
      <c r="AW62" s="297"/>
      <c r="AX62" s="297"/>
      <c r="AY62" s="297"/>
      <c r="AZ62" s="297"/>
      <c r="BA62" s="297"/>
      <c r="BB62" s="297"/>
      <c r="BC62" s="297"/>
      <c r="BD62" s="297"/>
      <c r="BE62" s="297"/>
      <c r="BF62" s="297"/>
      <c r="BG62" s="297"/>
      <c r="BH62" s="297"/>
      <c r="BI62" s="297"/>
      <c r="BJ62" s="297"/>
      <c r="BK62" s="297"/>
      <c r="BL62" s="297"/>
      <c r="BM62" s="297"/>
      <c r="BN62" s="297"/>
      <c r="BO62" s="297"/>
      <c r="BP62" s="297"/>
      <c r="BQ62" s="297"/>
      <c r="BR62" s="297"/>
      <c r="BS62" s="297"/>
      <c r="BT62" s="297"/>
      <c r="BU62" s="297"/>
      <c r="BV62" s="297"/>
      <c r="BW62" s="297"/>
      <c r="BX62" s="297"/>
      <c r="BY62" s="297"/>
      <c r="BZ62" s="297"/>
      <c r="CA62" s="297"/>
      <c r="CB62" s="297"/>
      <c r="CC62" s="297"/>
      <c r="CD62" s="297"/>
      <c r="CE62" s="297"/>
      <c r="CF62" s="297"/>
      <c r="CG62" s="297"/>
      <c r="CH62" s="297"/>
      <c r="CI62" s="297"/>
      <c r="CJ62" s="297"/>
      <c r="CK62" s="297"/>
      <c r="CL62" s="297"/>
      <c r="CM62" s="297"/>
      <c r="CN62" s="297"/>
      <c r="CO62" s="297"/>
      <c r="CP62" s="297"/>
      <c r="CQ62" s="297"/>
      <c r="CR62" s="297"/>
      <c r="CS62" s="297"/>
      <c r="CT62" s="297"/>
      <c r="CU62" s="297"/>
      <c r="CV62" s="297"/>
      <c r="CW62" s="297"/>
      <c r="CX62" s="297"/>
      <c r="CY62" s="297"/>
      <c r="CZ62" s="297"/>
      <c r="DA62" s="297"/>
      <c r="DB62" s="297"/>
      <c r="DC62" s="297"/>
      <c r="DD62" s="297"/>
      <c r="DE62" s="297"/>
      <c r="DF62" s="297"/>
      <c r="DG62" s="297"/>
      <c r="DH62" s="297"/>
      <c r="DI62" s="297"/>
      <c r="DJ62" s="297"/>
      <c r="DK62" s="297"/>
      <c r="DL62" s="297"/>
      <c r="DM62" s="297"/>
      <c r="DN62" s="297"/>
      <c r="DO62" s="297"/>
      <c r="DP62" s="297"/>
      <c r="DQ62" s="297"/>
      <c r="DR62" s="297"/>
      <c r="DS62" s="297"/>
      <c r="DT62" s="297"/>
      <c r="DU62" s="297"/>
      <c r="DV62" s="297"/>
      <c r="DW62" s="297"/>
      <c r="DX62" s="297"/>
      <c r="DY62" s="297"/>
      <c r="DZ62" s="297"/>
      <c r="EA62" s="297"/>
      <c r="EB62" s="297"/>
      <c r="EC62" s="297"/>
      <c r="ED62" s="297"/>
      <c r="EE62" s="297"/>
      <c r="EF62" s="297"/>
      <c r="EG62" s="297"/>
      <c r="EH62" s="297"/>
      <c r="EI62" s="297"/>
      <c r="EJ62" s="297"/>
      <c r="EK62" s="297"/>
      <c r="EL62" s="297"/>
      <c r="EM62" s="297"/>
      <c r="EN62" s="297"/>
      <c r="EO62" s="297"/>
      <c r="EP62" s="297"/>
      <c r="EQ62" s="297"/>
      <c r="ER62" s="297"/>
      <c r="ES62" s="297"/>
      <c r="ET62" s="297"/>
      <c r="EU62" s="297"/>
      <c r="EV62" s="297"/>
      <c r="EW62" s="297"/>
      <c r="EX62" s="297"/>
      <c r="EY62" s="297"/>
      <c r="EZ62" s="297"/>
      <c r="FA62" s="297"/>
      <c r="FB62" s="297"/>
      <c r="FC62" s="297"/>
      <c r="FD62" s="297"/>
      <c r="FE62" s="297"/>
      <c r="FF62" s="297"/>
      <c r="FG62" s="297"/>
      <c r="FH62" s="297"/>
      <c r="FI62" s="297"/>
      <c r="FJ62" s="297"/>
      <c r="FK62" s="297"/>
      <c r="FL62" s="297"/>
      <c r="FM62" s="297"/>
      <c r="FN62" s="297"/>
      <c r="FO62" s="297"/>
      <c r="FP62" s="297"/>
      <c r="FQ62" s="297"/>
      <c r="FR62" s="297"/>
      <c r="FS62" s="297"/>
      <c r="FT62" s="297"/>
      <c r="FU62" s="297"/>
      <c r="FV62" s="297"/>
      <c r="FW62" s="297"/>
      <c r="FX62" s="297"/>
      <c r="FY62" s="297"/>
      <c r="FZ62" s="297"/>
      <c r="GA62" s="297"/>
      <c r="GB62" s="297"/>
      <c r="GC62" s="297"/>
      <c r="GD62" s="297"/>
      <c r="GE62" s="297"/>
      <c r="GF62" s="297"/>
      <c r="GG62" s="297"/>
      <c r="GH62" s="297"/>
      <c r="GI62" s="297"/>
      <c r="GJ62" s="297"/>
      <c r="GK62" s="297"/>
      <c r="GL62" s="297"/>
      <c r="GM62" s="297"/>
      <c r="GN62" s="297"/>
      <c r="GO62" s="297"/>
      <c r="GP62" s="297"/>
      <c r="GQ62" s="297"/>
      <c r="GR62" s="297"/>
      <c r="GS62" s="297"/>
      <c r="GT62" s="297"/>
      <c r="GU62" s="297"/>
      <c r="GV62" s="297"/>
      <c r="GW62" s="297"/>
      <c r="GX62" s="297"/>
      <c r="GY62" s="297"/>
      <c r="GZ62" s="297"/>
      <c r="HA62" s="297"/>
      <c r="HB62" s="297"/>
      <c r="HC62" s="297"/>
      <c r="HD62" s="297"/>
      <c r="HE62" s="297"/>
      <c r="HF62" s="297"/>
      <c r="HG62" s="297"/>
      <c r="HH62" s="297"/>
      <c r="HI62" s="297"/>
      <c r="HJ62" s="297"/>
      <c r="HK62" s="297"/>
      <c r="HL62" s="297"/>
      <c r="HM62" s="297"/>
      <c r="HN62" s="297"/>
      <c r="HO62" s="297"/>
      <c r="HP62" s="297"/>
      <c r="HQ62" s="297"/>
      <c r="HR62" s="297"/>
      <c r="HS62" s="297"/>
      <c r="HT62" s="297"/>
      <c r="HU62" s="297"/>
      <c r="HV62" s="297"/>
      <c r="HW62" s="297"/>
      <c r="HX62" s="297"/>
      <c r="HY62" s="297"/>
      <c r="HZ62" s="297"/>
      <c r="IA62" s="297"/>
      <c r="IB62" s="297"/>
      <c r="IC62" s="297"/>
      <c r="ID62" s="297"/>
      <c r="IE62" s="297"/>
      <c r="IF62" s="297"/>
      <c r="IG62" s="297"/>
      <c r="IH62" s="297"/>
      <c r="II62" s="297"/>
      <c r="IJ62" s="297"/>
      <c r="IK62" s="297"/>
      <c r="IL62" s="297"/>
      <c r="IM62" s="297"/>
      <c r="IN62" s="297"/>
      <c r="IO62" s="297"/>
      <c r="IP62" s="297"/>
      <c r="IQ62" s="297"/>
      <c r="IR62" s="297"/>
      <c r="IS62" s="297"/>
      <c r="IT62" s="297"/>
      <c r="IU62" s="297"/>
      <c r="IV62" s="297"/>
    </row>
    <row r="63" spans="1:256" s="271" customFormat="1" ht="18.75" customHeight="1">
      <c r="A63" s="1277" t="s">
        <v>267</v>
      </c>
      <c r="B63" s="1278"/>
      <c r="C63" s="1278"/>
      <c r="D63" s="1278"/>
      <c r="E63" s="1278"/>
      <c r="F63" s="1278"/>
      <c r="G63" s="1278"/>
      <c r="H63" s="1278"/>
      <c r="I63" s="1278"/>
      <c r="J63" s="1278"/>
      <c r="K63" s="1279"/>
      <c r="L63" s="793"/>
      <c r="M63" s="297"/>
      <c r="N63" s="297"/>
      <c r="O63" s="297"/>
      <c r="P63" s="297"/>
      <c r="Q63" s="297"/>
      <c r="R63" s="297"/>
      <c r="S63" s="297"/>
      <c r="T63" s="297"/>
      <c r="U63" s="297"/>
      <c r="V63" s="297"/>
      <c r="W63" s="297"/>
      <c r="X63" s="297"/>
      <c r="Y63" s="297"/>
      <c r="Z63" s="297"/>
      <c r="AA63" s="297"/>
      <c r="AB63" s="297"/>
      <c r="AC63" s="297"/>
      <c r="AD63" s="297"/>
      <c r="AE63" s="297"/>
      <c r="AF63" s="297"/>
      <c r="AG63" s="297"/>
      <c r="AH63" s="297"/>
      <c r="AI63" s="297"/>
      <c r="AJ63" s="297"/>
      <c r="AK63" s="297"/>
      <c r="AL63" s="297"/>
      <c r="AM63" s="297"/>
      <c r="AN63" s="297"/>
      <c r="AO63" s="297"/>
      <c r="AP63" s="297"/>
      <c r="AQ63" s="297"/>
      <c r="AR63" s="297"/>
      <c r="AS63" s="297"/>
      <c r="AT63" s="297"/>
      <c r="AU63" s="297"/>
      <c r="AV63" s="297"/>
      <c r="AW63" s="297"/>
      <c r="AX63" s="297"/>
      <c r="AY63" s="297"/>
      <c r="AZ63" s="297"/>
      <c r="BA63" s="297"/>
      <c r="BB63" s="297"/>
      <c r="BC63" s="297"/>
      <c r="BD63" s="297"/>
      <c r="BE63" s="297"/>
      <c r="BF63" s="297"/>
      <c r="BG63" s="297"/>
      <c r="BH63" s="297"/>
      <c r="BI63" s="297"/>
      <c r="BJ63" s="297"/>
      <c r="BK63" s="297"/>
      <c r="BL63" s="297"/>
      <c r="BM63" s="297"/>
      <c r="BN63" s="297"/>
      <c r="BO63" s="297"/>
      <c r="BP63" s="297"/>
      <c r="BQ63" s="297"/>
      <c r="BR63" s="297"/>
      <c r="BS63" s="297"/>
      <c r="BT63" s="297"/>
      <c r="BU63" s="297"/>
      <c r="BV63" s="297"/>
      <c r="BW63" s="297"/>
      <c r="BX63" s="297"/>
      <c r="BY63" s="297"/>
      <c r="BZ63" s="297"/>
      <c r="CA63" s="297"/>
      <c r="CB63" s="297"/>
      <c r="CC63" s="297"/>
      <c r="CD63" s="297"/>
      <c r="CE63" s="297"/>
      <c r="CF63" s="297"/>
      <c r="CG63" s="297"/>
      <c r="CH63" s="297"/>
      <c r="CI63" s="297"/>
      <c r="CJ63" s="297"/>
      <c r="CK63" s="297"/>
      <c r="CL63" s="297"/>
      <c r="CM63" s="297"/>
      <c r="CN63" s="297"/>
      <c r="CO63" s="297"/>
      <c r="CP63" s="297"/>
      <c r="CQ63" s="297"/>
      <c r="CR63" s="297"/>
      <c r="CS63" s="297"/>
      <c r="CT63" s="297"/>
      <c r="CU63" s="297"/>
      <c r="CV63" s="297"/>
      <c r="CW63" s="297"/>
      <c r="CX63" s="297"/>
      <c r="CY63" s="297"/>
      <c r="CZ63" s="297"/>
      <c r="DA63" s="297"/>
      <c r="DB63" s="297"/>
      <c r="DC63" s="297"/>
      <c r="DD63" s="297"/>
      <c r="DE63" s="297"/>
      <c r="DF63" s="297"/>
      <c r="DG63" s="297"/>
      <c r="DH63" s="297"/>
      <c r="DI63" s="297"/>
      <c r="DJ63" s="297"/>
      <c r="DK63" s="297"/>
      <c r="DL63" s="297"/>
      <c r="DM63" s="297"/>
      <c r="DN63" s="297"/>
      <c r="DO63" s="297"/>
      <c r="DP63" s="297"/>
      <c r="DQ63" s="297"/>
      <c r="DR63" s="297"/>
      <c r="DS63" s="297"/>
      <c r="DT63" s="297"/>
      <c r="DU63" s="297"/>
      <c r="DV63" s="297"/>
      <c r="DW63" s="297"/>
      <c r="DX63" s="297"/>
      <c r="DY63" s="297"/>
      <c r="DZ63" s="297"/>
      <c r="EA63" s="297"/>
      <c r="EB63" s="297"/>
      <c r="EC63" s="297"/>
      <c r="ED63" s="297"/>
      <c r="EE63" s="297"/>
      <c r="EF63" s="297"/>
      <c r="EG63" s="297"/>
      <c r="EH63" s="297"/>
      <c r="EI63" s="297"/>
      <c r="EJ63" s="297"/>
      <c r="EK63" s="297"/>
      <c r="EL63" s="297"/>
      <c r="EM63" s="297"/>
      <c r="EN63" s="297"/>
      <c r="EO63" s="297"/>
      <c r="EP63" s="297"/>
      <c r="EQ63" s="297"/>
      <c r="ER63" s="297"/>
      <c r="ES63" s="297"/>
      <c r="ET63" s="297"/>
      <c r="EU63" s="297"/>
      <c r="EV63" s="297"/>
      <c r="EW63" s="297"/>
      <c r="EX63" s="297"/>
      <c r="EY63" s="297"/>
      <c r="EZ63" s="297"/>
      <c r="FA63" s="297"/>
      <c r="FB63" s="297"/>
      <c r="FC63" s="297"/>
      <c r="FD63" s="297"/>
      <c r="FE63" s="297"/>
      <c r="FF63" s="297"/>
      <c r="FG63" s="297"/>
      <c r="FH63" s="297"/>
      <c r="FI63" s="297"/>
      <c r="FJ63" s="297"/>
      <c r="FK63" s="297"/>
      <c r="FL63" s="297"/>
      <c r="FM63" s="297"/>
      <c r="FN63" s="297"/>
      <c r="FO63" s="297"/>
      <c r="FP63" s="297"/>
      <c r="FQ63" s="297"/>
      <c r="FR63" s="297"/>
      <c r="FS63" s="297"/>
      <c r="FT63" s="297"/>
      <c r="FU63" s="297"/>
      <c r="FV63" s="297"/>
      <c r="FW63" s="297"/>
      <c r="FX63" s="297"/>
      <c r="FY63" s="297"/>
      <c r="FZ63" s="297"/>
      <c r="GA63" s="297"/>
      <c r="GB63" s="297"/>
      <c r="GC63" s="297"/>
      <c r="GD63" s="297"/>
      <c r="GE63" s="297"/>
      <c r="GF63" s="297"/>
      <c r="GG63" s="297"/>
      <c r="GH63" s="297"/>
      <c r="GI63" s="297"/>
      <c r="GJ63" s="297"/>
      <c r="GK63" s="297"/>
      <c r="GL63" s="297"/>
      <c r="GM63" s="297"/>
      <c r="GN63" s="297"/>
      <c r="GO63" s="297"/>
      <c r="GP63" s="297"/>
      <c r="GQ63" s="297"/>
      <c r="GR63" s="297"/>
      <c r="GS63" s="297"/>
      <c r="GT63" s="297"/>
      <c r="GU63" s="297"/>
      <c r="GV63" s="297"/>
      <c r="GW63" s="297"/>
      <c r="GX63" s="297"/>
      <c r="GY63" s="297"/>
      <c r="GZ63" s="297"/>
      <c r="HA63" s="297"/>
      <c r="HB63" s="297"/>
      <c r="HC63" s="297"/>
      <c r="HD63" s="297"/>
      <c r="HE63" s="297"/>
      <c r="HF63" s="297"/>
      <c r="HG63" s="297"/>
      <c r="HH63" s="297"/>
      <c r="HI63" s="297"/>
      <c r="HJ63" s="297"/>
      <c r="HK63" s="297"/>
      <c r="HL63" s="297"/>
      <c r="HM63" s="297"/>
      <c r="HN63" s="297"/>
      <c r="HO63" s="297"/>
      <c r="HP63" s="297"/>
      <c r="HQ63" s="297"/>
      <c r="HR63" s="297"/>
      <c r="HS63" s="297"/>
      <c r="HT63" s="297"/>
      <c r="HU63" s="297"/>
      <c r="HV63" s="297"/>
      <c r="HW63" s="297"/>
      <c r="HX63" s="297"/>
      <c r="HY63" s="297"/>
      <c r="HZ63" s="297"/>
      <c r="IA63" s="297"/>
      <c r="IB63" s="297"/>
      <c r="IC63" s="297"/>
      <c r="ID63" s="297"/>
      <c r="IE63" s="297"/>
      <c r="IF63" s="297"/>
      <c r="IG63" s="297"/>
      <c r="IH63" s="297"/>
      <c r="II63" s="297"/>
      <c r="IJ63" s="297"/>
      <c r="IK63" s="297"/>
      <c r="IL63" s="297"/>
      <c r="IM63" s="297"/>
      <c r="IN63" s="297"/>
      <c r="IO63" s="297"/>
      <c r="IP63" s="297"/>
      <c r="IQ63" s="297"/>
      <c r="IR63" s="297"/>
      <c r="IS63" s="297"/>
      <c r="IT63" s="297"/>
      <c r="IU63" s="297"/>
      <c r="IV63" s="297"/>
    </row>
    <row r="64" spans="1:256" s="271" customFormat="1" ht="21.75" customHeight="1">
      <c r="A64" s="1271" t="s">
        <v>619</v>
      </c>
      <c r="B64" s="1074"/>
      <c r="C64" s="1074"/>
      <c r="D64" s="1074"/>
      <c r="E64" s="1074"/>
      <c r="F64" s="1074"/>
      <c r="G64" s="1074"/>
      <c r="H64" s="1074"/>
      <c r="I64" s="1074"/>
      <c r="J64" s="1074"/>
      <c r="K64" s="1280"/>
      <c r="L64" s="794"/>
      <c r="M64" s="297"/>
      <c r="N64" s="297"/>
      <c r="O64" s="297"/>
      <c r="P64" s="297"/>
      <c r="Q64" s="297"/>
      <c r="R64" s="297"/>
      <c r="S64" s="297"/>
      <c r="T64" s="297"/>
      <c r="U64" s="297"/>
      <c r="V64" s="297"/>
      <c r="W64" s="297"/>
      <c r="X64" s="297"/>
      <c r="Y64" s="297"/>
      <c r="Z64" s="297"/>
      <c r="AA64" s="297"/>
      <c r="AB64" s="297"/>
      <c r="AC64" s="297"/>
      <c r="AD64" s="297"/>
      <c r="AE64" s="297"/>
      <c r="AF64" s="297"/>
      <c r="AG64" s="297"/>
      <c r="AH64" s="297"/>
      <c r="AI64" s="297"/>
      <c r="AJ64" s="297"/>
      <c r="AK64" s="297"/>
      <c r="AL64" s="297"/>
      <c r="AM64" s="297"/>
      <c r="AN64" s="297"/>
      <c r="AO64" s="297"/>
      <c r="AP64" s="297"/>
      <c r="AQ64" s="297"/>
      <c r="AR64" s="297"/>
      <c r="AS64" s="297"/>
      <c r="AT64" s="297"/>
      <c r="AU64" s="297"/>
      <c r="AV64" s="297"/>
      <c r="AW64" s="297"/>
      <c r="AX64" s="297"/>
      <c r="AY64" s="297"/>
      <c r="AZ64" s="297"/>
      <c r="BA64" s="297"/>
      <c r="BB64" s="297"/>
      <c r="BC64" s="297"/>
      <c r="BD64" s="297"/>
      <c r="BE64" s="297"/>
      <c r="BF64" s="297"/>
      <c r="BG64" s="297"/>
      <c r="BH64" s="297"/>
      <c r="BI64" s="297"/>
      <c r="BJ64" s="297"/>
      <c r="BK64" s="297"/>
      <c r="BL64" s="297"/>
      <c r="BM64" s="297"/>
      <c r="BN64" s="297"/>
      <c r="BO64" s="297"/>
      <c r="BP64" s="297"/>
      <c r="BQ64" s="297"/>
      <c r="BR64" s="297"/>
      <c r="BS64" s="297"/>
      <c r="BT64" s="297"/>
      <c r="BU64" s="297"/>
      <c r="BV64" s="297"/>
      <c r="BW64" s="297"/>
      <c r="BX64" s="297"/>
      <c r="BY64" s="297"/>
      <c r="BZ64" s="297"/>
      <c r="CA64" s="297"/>
      <c r="CB64" s="297"/>
      <c r="CC64" s="297"/>
      <c r="CD64" s="297"/>
      <c r="CE64" s="297"/>
      <c r="CF64" s="297"/>
      <c r="CG64" s="297"/>
      <c r="CH64" s="297"/>
      <c r="CI64" s="297"/>
      <c r="CJ64" s="297"/>
      <c r="CK64" s="297"/>
      <c r="CL64" s="297"/>
      <c r="CM64" s="297"/>
      <c r="CN64" s="297"/>
      <c r="CO64" s="297"/>
      <c r="CP64" s="297"/>
      <c r="CQ64" s="297"/>
      <c r="CR64" s="297"/>
      <c r="CS64" s="297"/>
      <c r="CT64" s="297"/>
      <c r="CU64" s="297"/>
      <c r="CV64" s="297"/>
      <c r="CW64" s="297"/>
      <c r="CX64" s="297"/>
      <c r="CY64" s="297"/>
      <c r="CZ64" s="297"/>
      <c r="DA64" s="297"/>
      <c r="DB64" s="297"/>
      <c r="DC64" s="297"/>
      <c r="DD64" s="297"/>
      <c r="DE64" s="297"/>
      <c r="DF64" s="297"/>
      <c r="DG64" s="297"/>
      <c r="DH64" s="297"/>
      <c r="DI64" s="297"/>
      <c r="DJ64" s="297"/>
      <c r="DK64" s="297"/>
      <c r="DL64" s="297"/>
      <c r="DM64" s="297"/>
      <c r="DN64" s="297"/>
      <c r="DO64" s="297"/>
      <c r="DP64" s="297"/>
      <c r="DQ64" s="297"/>
      <c r="DR64" s="297"/>
      <c r="DS64" s="297"/>
      <c r="DT64" s="297"/>
      <c r="DU64" s="297"/>
      <c r="DV64" s="297"/>
      <c r="DW64" s="297"/>
      <c r="DX64" s="297"/>
      <c r="DY64" s="297"/>
      <c r="DZ64" s="297"/>
      <c r="EA64" s="297"/>
      <c r="EB64" s="297"/>
      <c r="EC64" s="297"/>
      <c r="ED64" s="297"/>
      <c r="EE64" s="297"/>
      <c r="EF64" s="297"/>
      <c r="EG64" s="297"/>
      <c r="EH64" s="297"/>
      <c r="EI64" s="297"/>
      <c r="EJ64" s="297"/>
      <c r="EK64" s="297"/>
      <c r="EL64" s="297"/>
      <c r="EM64" s="297"/>
      <c r="EN64" s="297"/>
      <c r="EO64" s="297"/>
      <c r="EP64" s="297"/>
      <c r="EQ64" s="297"/>
      <c r="ER64" s="297"/>
      <c r="ES64" s="297"/>
      <c r="ET64" s="297"/>
      <c r="EU64" s="297"/>
      <c r="EV64" s="297"/>
      <c r="EW64" s="297"/>
      <c r="EX64" s="297"/>
      <c r="EY64" s="297"/>
      <c r="EZ64" s="297"/>
      <c r="FA64" s="297"/>
      <c r="FB64" s="297"/>
      <c r="FC64" s="297"/>
      <c r="FD64" s="297"/>
      <c r="FE64" s="297"/>
      <c r="FF64" s="297"/>
      <c r="FG64" s="297"/>
      <c r="FH64" s="297"/>
      <c r="FI64" s="297"/>
      <c r="FJ64" s="297"/>
      <c r="FK64" s="297"/>
      <c r="FL64" s="297"/>
      <c r="FM64" s="297"/>
      <c r="FN64" s="297"/>
      <c r="FO64" s="297"/>
      <c r="FP64" s="297"/>
      <c r="FQ64" s="297"/>
      <c r="FR64" s="297"/>
      <c r="FS64" s="297"/>
      <c r="FT64" s="297"/>
      <c r="FU64" s="297"/>
      <c r="FV64" s="297"/>
      <c r="FW64" s="297"/>
      <c r="FX64" s="297"/>
      <c r="FY64" s="297"/>
      <c r="FZ64" s="297"/>
      <c r="GA64" s="297"/>
      <c r="GB64" s="297"/>
      <c r="GC64" s="297"/>
      <c r="GD64" s="297"/>
      <c r="GE64" s="297"/>
      <c r="GF64" s="297"/>
      <c r="GG64" s="297"/>
      <c r="GH64" s="297"/>
      <c r="GI64" s="297"/>
      <c r="GJ64" s="297"/>
      <c r="GK64" s="297"/>
      <c r="GL64" s="297"/>
      <c r="GM64" s="297"/>
      <c r="GN64" s="297"/>
      <c r="GO64" s="297"/>
      <c r="GP64" s="297"/>
      <c r="GQ64" s="297"/>
      <c r="GR64" s="297"/>
      <c r="GS64" s="297"/>
      <c r="GT64" s="297"/>
      <c r="GU64" s="297"/>
      <c r="GV64" s="297"/>
      <c r="GW64" s="297"/>
      <c r="GX64" s="297"/>
      <c r="GY64" s="297"/>
      <c r="GZ64" s="297"/>
      <c r="HA64" s="297"/>
      <c r="HB64" s="297"/>
      <c r="HC64" s="297"/>
      <c r="HD64" s="297"/>
      <c r="HE64" s="297"/>
      <c r="HF64" s="297"/>
      <c r="HG64" s="297"/>
      <c r="HH64" s="297"/>
      <c r="HI64" s="297"/>
      <c r="HJ64" s="297"/>
      <c r="HK64" s="297"/>
      <c r="HL64" s="297"/>
      <c r="HM64" s="297"/>
      <c r="HN64" s="297"/>
      <c r="HO64" s="297"/>
      <c r="HP64" s="297"/>
      <c r="HQ64" s="297"/>
      <c r="HR64" s="297"/>
      <c r="HS64" s="297"/>
      <c r="HT64" s="297"/>
      <c r="HU64" s="297"/>
      <c r="HV64" s="297"/>
      <c r="HW64" s="297"/>
      <c r="HX64" s="297"/>
      <c r="HY64" s="297"/>
      <c r="HZ64" s="297"/>
      <c r="IA64" s="297"/>
      <c r="IB64" s="297"/>
      <c r="IC64" s="297"/>
      <c r="ID64" s="297"/>
      <c r="IE64" s="297"/>
      <c r="IF64" s="297"/>
      <c r="IG64" s="297"/>
      <c r="IH64" s="297"/>
      <c r="II64" s="297"/>
      <c r="IJ64" s="297"/>
      <c r="IK64" s="297"/>
      <c r="IL64" s="297"/>
      <c r="IM64" s="297"/>
      <c r="IN64" s="297"/>
      <c r="IO64" s="297"/>
      <c r="IP64" s="297"/>
      <c r="IQ64" s="297"/>
      <c r="IR64" s="297"/>
      <c r="IS64" s="297"/>
      <c r="IT64" s="297"/>
      <c r="IU64" s="297"/>
      <c r="IV64" s="297"/>
    </row>
    <row r="65" spans="1:256" ht="12.75" customHeight="1" thickBot="1">
      <c r="A65" s="490"/>
      <c r="B65" s="491"/>
      <c r="C65" s="491"/>
      <c r="D65" s="491"/>
      <c r="E65" s="491"/>
      <c r="F65" s="491"/>
      <c r="G65" s="491"/>
      <c r="H65" s="491"/>
      <c r="I65" s="491"/>
      <c r="J65" s="491"/>
      <c r="K65" s="98"/>
      <c r="M65" s="297"/>
      <c r="N65" s="297"/>
      <c r="O65" s="297"/>
      <c r="P65" s="297"/>
      <c r="Q65" s="297"/>
      <c r="R65" s="297"/>
      <c r="S65" s="297"/>
      <c r="T65" s="297"/>
      <c r="U65" s="297"/>
      <c r="V65" s="297"/>
      <c r="W65" s="297"/>
      <c r="X65" s="297"/>
      <c r="Y65" s="297"/>
      <c r="Z65" s="297"/>
      <c r="AA65" s="297"/>
      <c r="AB65" s="297"/>
      <c r="AC65" s="297"/>
      <c r="AD65" s="297"/>
      <c r="AE65" s="297"/>
      <c r="AF65" s="297"/>
      <c r="AG65" s="297"/>
      <c r="AH65" s="297"/>
      <c r="AI65" s="297"/>
      <c r="AJ65" s="297"/>
      <c r="AK65" s="297"/>
      <c r="AL65" s="297"/>
      <c r="AM65" s="297"/>
      <c r="AN65" s="297"/>
      <c r="AO65" s="297"/>
      <c r="AP65" s="297"/>
      <c r="AQ65" s="297"/>
      <c r="AR65" s="297"/>
      <c r="AS65" s="297"/>
      <c r="AT65" s="297"/>
      <c r="AU65" s="297"/>
      <c r="AV65" s="297"/>
      <c r="AW65" s="297"/>
      <c r="AX65" s="297"/>
      <c r="AY65" s="297"/>
      <c r="AZ65" s="297"/>
      <c r="BA65" s="297"/>
      <c r="BB65" s="297"/>
      <c r="BC65" s="297"/>
      <c r="BD65" s="297"/>
      <c r="BE65" s="297"/>
      <c r="BF65" s="297"/>
      <c r="BG65" s="297"/>
      <c r="BH65" s="297"/>
      <c r="BI65" s="297"/>
      <c r="BJ65" s="297"/>
      <c r="BK65" s="297"/>
      <c r="BL65" s="297"/>
      <c r="BM65" s="297"/>
      <c r="BN65" s="297"/>
      <c r="BO65" s="297"/>
      <c r="BP65" s="297"/>
      <c r="BQ65" s="297"/>
      <c r="BR65" s="297"/>
      <c r="BS65" s="297"/>
      <c r="BT65" s="297"/>
      <c r="BU65" s="297"/>
      <c r="BV65" s="297"/>
      <c r="BW65" s="297"/>
      <c r="BX65" s="297"/>
      <c r="BY65" s="297"/>
      <c r="BZ65" s="297"/>
      <c r="CA65" s="297"/>
      <c r="CB65" s="297"/>
      <c r="CC65" s="297"/>
      <c r="CD65" s="297"/>
      <c r="CE65" s="297"/>
      <c r="CF65" s="297"/>
      <c r="CG65" s="297"/>
      <c r="CH65" s="297"/>
      <c r="CI65" s="297"/>
      <c r="CJ65" s="297"/>
      <c r="CK65" s="297"/>
      <c r="CL65" s="297"/>
      <c r="CM65" s="297"/>
      <c r="CN65" s="297"/>
      <c r="CO65" s="297"/>
      <c r="CP65" s="297"/>
      <c r="CQ65" s="297"/>
      <c r="CR65" s="297"/>
      <c r="CS65" s="297"/>
      <c r="CT65" s="297"/>
      <c r="CU65" s="297"/>
      <c r="CV65" s="297"/>
      <c r="CW65" s="297"/>
      <c r="CX65" s="297"/>
      <c r="CY65" s="297"/>
      <c r="CZ65" s="297"/>
      <c r="DA65" s="297"/>
      <c r="DB65" s="297"/>
      <c r="DC65" s="297"/>
      <c r="DD65" s="297"/>
      <c r="DE65" s="297"/>
      <c r="DF65" s="297"/>
      <c r="DG65" s="297"/>
      <c r="DH65" s="297"/>
      <c r="DI65" s="297"/>
      <c r="DJ65" s="297"/>
      <c r="DK65" s="297"/>
      <c r="DL65" s="297"/>
      <c r="DM65" s="297"/>
      <c r="DN65" s="297"/>
      <c r="DO65" s="297"/>
      <c r="DP65" s="297"/>
      <c r="DQ65" s="297"/>
      <c r="DR65" s="297"/>
      <c r="DS65" s="297"/>
      <c r="DT65" s="297"/>
      <c r="DU65" s="297"/>
      <c r="DV65" s="297"/>
      <c r="DW65" s="297"/>
      <c r="DX65" s="297"/>
      <c r="DY65" s="297"/>
      <c r="DZ65" s="297"/>
      <c r="EA65" s="297"/>
      <c r="EB65" s="297"/>
      <c r="EC65" s="297"/>
      <c r="ED65" s="297"/>
      <c r="EE65" s="297"/>
      <c r="EF65" s="297"/>
      <c r="EG65" s="297"/>
      <c r="EH65" s="297"/>
      <c r="EI65" s="297"/>
      <c r="EJ65" s="297"/>
      <c r="EK65" s="297"/>
      <c r="EL65" s="297"/>
      <c r="EM65" s="297"/>
      <c r="EN65" s="297"/>
      <c r="EO65" s="297"/>
      <c r="EP65" s="297"/>
      <c r="EQ65" s="297"/>
      <c r="ER65" s="297"/>
      <c r="ES65" s="297"/>
      <c r="ET65" s="297"/>
      <c r="EU65" s="297"/>
      <c r="EV65" s="297"/>
      <c r="EW65" s="297"/>
      <c r="EX65" s="297"/>
      <c r="EY65" s="297"/>
      <c r="EZ65" s="297"/>
      <c r="FA65" s="297"/>
      <c r="FB65" s="297"/>
      <c r="FC65" s="297"/>
      <c r="FD65" s="297"/>
      <c r="FE65" s="297"/>
      <c r="FF65" s="297"/>
      <c r="FG65" s="297"/>
      <c r="FH65" s="297"/>
      <c r="FI65" s="297"/>
      <c r="FJ65" s="297"/>
      <c r="FK65" s="297"/>
      <c r="FL65" s="297"/>
      <c r="FM65" s="297"/>
      <c r="FN65" s="297"/>
      <c r="FO65" s="297"/>
      <c r="FP65" s="297"/>
      <c r="FQ65" s="297"/>
      <c r="FR65" s="297"/>
      <c r="FS65" s="297"/>
      <c r="FT65" s="297"/>
      <c r="FU65" s="297"/>
      <c r="FV65" s="297"/>
      <c r="FW65" s="297"/>
      <c r="FX65" s="297"/>
      <c r="FY65" s="297"/>
      <c r="FZ65" s="297"/>
      <c r="GA65" s="297"/>
      <c r="GB65" s="297"/>
      <c r="GC65" s="297"/>
      <c r="GD65" s="297"/>
      <c r="GE65" s="297"/>
      <c r="GF65" s="297"/>
      <c r="GG65" s="297"/>
      <c r="GH65" s="297"/>
      <c r="GI65" s="297"/>
      <c r="GJ65" s="297"/>
      <c r="GK65" s="297"/>
      <c r="GL65" s="297"/>
      <c r="GM65" s="297"/>
      <c r="GN65" s="297"/>
      <c r="GO65" s="297"/>
      <c r="GP65" s="297"/>
      <c r="GQ65" s="297"/>
      <c r="GR65" s="297"/>
      <c r="GS65" s="297"/>
      <c r="GT65" s="297"/>
      <c r="GU65" s="297"/>
      <c r="GV65" s="297"/>
      <c r="GW65" s="297"/>
      <c r="GX65" s="297"/>
      <c r="GY65" s="297"/>
      <c r="GZ65" s="297"/>
      <c r="HA65" s="297"/>
      <c r="HB65" s="297"/>
      <c r="HC65" s="297"/>
      <c r="HD65" s="297"/>
      <c r="HE65" s="297"/>
      <c r="HF65" s="297"/>
      <c r="HG65" s="297"/>
      <c r="HH65" s="297"/>
      <c r="HI65" s="297"/>
      <c r="HJ65" s="297"/>
      <c r="HK65" s="297"/>
      <c r="HL65" s="297"/>
      <c r="HM65" s="297"/>
      <c r="HN65" s="297"/>
      <c r="HO65" s="297"/>
      <c r="HP65" s="297"/>
      <c r="HQ65" s="297"/>
      <c r="HR65" s="297"/>
      <c r="HS65" s="297"/>
      <c r="HT65" s="297"/>
      <c r="HU65" s="297"/>
      <c r="HV65" s="297"/>
      <c r="HW65" s="297"/>
      <c r="HX65" s="297"/>
      <c r="HY65" s="297"/>
      <c r="HZ65" s="297"/>
      <c r="IA65" s="297"/>
      <c r="IB65" s="297"/>
      <c r="IC65" s="297"/>
      <c r="ID65" s="297"/>
      <c r="IE65" s="297"/>
      <c r="IF65" s="297"/>
      <c r="IG65" s="297"/>
      <c r="IH65" s="297"/>
      <c r="II65" s="297"/>
      <c r="IJ65" s="297"/>
      <c r="IK65" s="297"/>
      <c r="IL65" s="297"/>
      <c r="IM65" s="297"/>
      <c r="IN65" s="297"/>
      <c r="IO65" s="297"/>
      <c r="IP65" s="297"/>
      <c r="IQ65" s="297"/>
      <c r="IR65" s="297"/>
      <c r="IS65" s="297"/>
      <c r="IT65" s="297"/>
      <c r="IU65" s="297"/>
      <c r="IV65" s="297"/>
    </row>
    <row r="66" spans="1:256" ht="0.75" customHeight="1" thickTop="1">
      <c r="A66" s="1271" t="s">
        <v>619</v>
      </c>
      <c r="B66" s="1074"/>
      <c r="C66" s="1074"/>
      <c r="D66" s="1074"/>
      <c r="E66" s="1074"/>
      <c r="F66" s="1272"/>
      <c r="G66" s="1273"/>
      <c r="H66" s="1273"/>
      <c r="I66" s="1274"/>
      <c r="J66" s="1274"/>
      <c r="K66" s="59"/>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c r="AL66" s="297"/>
      <c r="AM66" s="297"/>
      <c r="AN66" s="297"/>
      <c r="AO66" s="297"/>
      <c r="AP66" s="297"/>
      <c r="AQ66" s="297"/>
      <c r="AR66" s="297"/>
      <c r="AS66" s="297"/>
      <c r="AT66" s="297"/>
      <c r="AU66" s="297"/>
      <c r="AV66" s="297"/>
      <c r="AW66" s="297"/>
      <c r="AX66" s="297"/>
      <c r="AY66" s="297"/>
      <c r="AZ66" s="297"/>
      <c r="BA66" s="297"/>
      <c r="BB66" s="297"/>
      <c r="BC66" s="297"/>
      <c r="BD66" s="297"/>
      <c r="BE66" s="297"/>
      <c r="BF66" s="297"/>
      <c r="BG66" s="297"/>
      <c r="BH66" s="297"/>
      <c r="BI66" s="297"/>
      <c r="BJ66" s="297"/>
      <c r="BK66" s="297"/>
      <c r="BL66" s="297"/>
      <c r="BM66" s="297"/>
      <c r="BN66" s="297"/>
      <c r="BO66" s="297"/>
      <c r="BP66" s="297"/>
      <c r="BQ66" s="297"/>
      <c r="BR66" s="297"/>
      <c r="BS66" s="297"/>
      <c r="BT66" s="297"/>
      <c r="BU66" s="297"/>
      <c r="BV66" s="297"/>
      <c r="BW66" s="297"/>
      <c r="BX66" s="297"/>
      <c r="BY66" s="297"/>
      <c r="BZ66" s="297"/>
      <c r="CA66" s="297"/>
      <c r="CB66" s="297"/>
      <c r="CC66" s="297"/>
      <c r="CD66" s="297"/>
      <c r="CE66" s="297"/>
      <c r="CF66" s="297"/>
      <c r="CG66" s="297"/>
      <c r="CH66" s="297"/>
      <c r="CI66" s="297"/>
      <c r="CJ66" s="297"/>
      <c r="CK66" s="297"/>
      <c r="CL66" s="297"/>
      <c r="CM66" s="297"/>
      <c r="CN66" s="297"/>
      <c r="CO66" s="297"/>
      <c r="CP66" s="297"/>
      <c r="CQ66" s="297"/>
      <c r="CR66" s="297"/>
      <c r="CS66" s="297"/>
      <c r="CT66" s="297"/>
      <c r="CU66" s="297"/>
      <c r="CV66" s="297"/>
      <c r="CW66" s="297"/>
      <c r="CX66" s="297"/>
      <c r="CY66" s="297"/>
      <c r="CZ66" s="297"/>
      <c r="DA66" s="297"/>
      <c r="DB66" s="297"/>
      <c r="DC66" s="297"/>
      <c r="DD66" s="297"/>
      <c r="DE66" s="297"/>
      <c r="DF66" s="297"/>
      <c r="DG66" s="297"/>
      <c r="DH66" s="297"/>
      <c r="DI66" s="297"/>
      <c r="DJ66" s="297"/>
      <c r="DK66" s="297"/>
      <c r="DL66" s="297"/>
      <c r="DM66" s="297"/>
      <c r="DN66" s="297"/>
      <c r="DO66" s="297"/>
      <c r="DP66" s="297"/>
      <c r="DQ66" s="297"/>
      <c r="DR66" s="297"/>
      <c r="DS66" s="297"/>
      <c r="DT66" s="297"/>
      <c r="DU66" s="297"/>
      <c r="DV66" s="297"/>
      <c r="DW66" s="297"/>
      <c r="DX66" s="297"/>
      <c r="DY66" s="297"/>
      <c r="DZ66" s="297"/>
      <c r="EA66" s="297"/>
      <c r="EB66" s="297"/>
      <c r="EC66" s="297"/>
      <c r="ED66" s="297"/>
      <c r="EE66" s="297"/>
      <c r="EF66" s="297"/>
      <c r="EG66" s="297"/>
      <c r="EH66" s="297"/>
      <c r="EI66" s="297"/>
      <c r="EJ66" s="297"/>
      <c r="EK66" s="297"/>
      <c r="EL66" s="297"/>
      <c r="EM66" s="297"/>
      <c r="EN66" s="297"/>
      <c r="EO66" s="297"/>
      <c r="EP66" s="297"/>
      <c r="EQ66" s="297"/>
      <c r="ER66" s="297"/>
      <c r="ES66" s="297"/>
      <c r="ET66" s="297"/>
      <c r="EU66" s="297"/>
      <c r="EV66" s="297"/>
      <c r="EW66" s="297"/>
      <c r="EX66" s="297"/>
      <c r="EY66" s="297"/>
      <c r="EZ66" s="297"/>
      <c r="FA66" s="297"/>
      <c r="FB66" s="297"/>
      <c r="FC66" s="297"/>
      <c r="FD66" s="297"/>
      <c r="FE66" s="297"/>
      <c r="FF66" s="297"/>
      <c r="FG66" s="297"/>
      <c r="FH66" s="297"/>
      <c r="FI66" s="297"/>
      <c r="FJ66" s="297"/>
      <c r="FK66" s="297"/>
      <c r="FL66" s="297"/>
      <c r="FM66" s="297"/>
      <c r="FN66" s="297"/>
      <c r="FO66" s="297"/>
      <c r="FP66" s="297"/>
      <c r="FQ66" s="297"/>
      <c r="FR66" s="297"/>
      <c r="FS66" s="297"/>
      <c r="FT66" s="297"/>
      <c r="FU66" s="297"/>
      <c r="FV66" s="297"/>
      <c r="FW66" s="297"/>
      <c r="FX66" s="297"/>
      <c r="FY66" s="297"/>
      <c r="FZ66" s="297"/>
      <c r="GA66" s="297"/>
      <c r="GB66" s="297"/>
      <c r="GC66" s="297"/>
      <c r="GD66" s="297"/>
      <c r="GE66" s="297"/>
      <c r="GF66" s="297"/>
      <c r="GG66" s="297"/>
      <c r="GH66" s="297"/>
      <c r="GI66" s="297"/>
      <c r="GJ66" s="297"/>
      <c r="GK66" s="297"/>
      <c r="GL66" s="297"/>
      <c r="GM66" s="297"/>
      <c r="GN66" s="297"/>
      <c r="GO66" s="297"/>
      <c r="GP66" s="297"/>
      <c r="GQ66" s="297"/>
      <c r="GR66" s="297"/>
      <c r="GS66" s="297"/>
      <c r="GT66" s="297"/>
      <c r="GU66" s="297"/>
      <c r="GV66" s="297"/>
      <c r="GW66" s="297"/>
      <c r="GX66" s="297"/>
      <c r="GY66" s="297"/>
      <c r="GZ66" s="297"/>
      <c r="HA66" s="297"/>
      <c r="HB66" s="297"/>
      <c r="HC66" s="297"/>
      <c r="HD66" s="297"/>
      <c r="HE66" s="297"/>
      <c r="HF66" s="297"/>
      <c r="HG66" s="297"/>
      <c r="HH66" s="297"/>
      <c r="HI66" s="297"/>
      <c r="HJ66" s="297"/>
      <c r="HK66" s="297"/>
      <c r="HL66" s="297"/>
      <c r="HM66" s="297"/>
      <c r="HN66" s="297"/>
      <c r="HO66" s="297"/>
      <c r="HP66" s="297"/>
      <c r="HQ66" s="297"/>
      <c r="HR66" s="297"/>
      <c r="HS66" s="297"/>
      <c r="HT66" s="297"/>
      <c r="HU66" s="297"/>
      <c r="HV66" s="297"/>
      <c r="HW66" s="297"/>
      <c r="HX66" s="297"/>
      <c r="HY66" s="297"/>
      <c r="HZ66" s="297"/>
      <c r="IA66" s="297"/>
      <c r="IB66" s="297"/>
      <c r="IC66" s="297"/>
      <c r="ID66" s="297"/>
      <c r="IE66" s="297"/>
      <c r="IF66" s="297"/>
      <c r="IG66" s="297"/>
      <c r="IH66" s="297"/>
      <c r="II66" s="297"/>
      <c r="IJ66" s="297"/>
      <c r="IK66" s="297"/>
      <c r="IL66" s="297"/>
      <c r="IM66" s="297"/>
      <c r="IN66" s="297"/>
      <c r="IO66" s="297"/>
      <c r="IP66" s="297"/>
      <c r="IQ66" s="297"/>
      <c r="IR66" s="297"/>
      <c r="IS66" s="297"/>
      <c r="IT66" s="297"/>
      <c r="IU66" s="297"/>
      <c r="IV66" s="297"/>
    </row>
    <row r="67" spans="1:256" ht="12.75" customHeight="1" hidden="1">
      <c r="A67" s="1275"/>
      <c r="B67" s="1276"/>
      <c r="C67" s="1276"/>
      <c r="D67" s="1276"/>
      <c r="E67" s="1276"/>
      <c r="F67" s="1276"/>
      <c r="G67" s="1276"/>
      <c r="H67" s="1276"/>
      <c r="I67" s="1276"/>
      <c r="J67" s="1276"/>
      <c r="K67" s="59"/>
      <c r="M67" s="297"/>
      <c r="N67" s="297"/>
      <c r="O67" s="297"/>
      <c r="P67" s="297"/>
      <c r="Q67" s="297"/>
      <c r="R67" s="297"/>
      <c r="S67" s="297"/>
      <c r="T67" s="297"/>
      <c r="U67" s="297"/>
      <c r="V67" s="297"/>
      <c r="W67" s="297"/>
      <c r="X67" s="297"/>
      <c r="Y67" s="297"/>
      <c r="Z67" s="297"/>
      <c r="AA67" s="297"/>
      <c r="AB67" s="297"/>
      <c r="AC67" s="297"/>
      <c r="AD67" s="297"/>
      <c r="AE67" s="297"/>
      <c r="AF67" s="297"/>
      <c r="AG67" s="297"/>
      <c r="AH67" s="297"/>
      <c r="AI67" s="297"/>
      <c r="AJ67" s="297"/>
      <c r="AK67" s="297"/>
      <c r="AL67" s="297"/>
      <c r="AM67" s="297"/>
      <c r="AN67" s="297"/>
      <c r="AO67" s="297"/>
      <c r="AP67" s="297"/>
      <c r="AQ67" s="297"/>
      <c r="AR67" s="297"/>
      <c r="AS67" s="297"/>
      <c r="AT67" s="297"/>
      <c r="AU67" s="297"/>
      <c r="AV67" s="297"/>
      <c r="AW67" s="297"/>
      <c r="AX67" s="297"/>
      <c r="AY67" s="297"/>
      <c r="AZ67" s="297"/>
      <c r="BA67" s="297"/>
      <c r="BB67" s="297"/>
      <c r="BC67" s="297"/>
      <c r="BD67" s="297"/>
      <c r="BE67" s="297"/>
      <c r="BF67" s="297"/>
      <c r="BG67" s="297"/>
      <c r="BH67" s="297"/>
      <c r="BI67" s="297"/>
      <c r="BJ67" s="297"/>
      <c r="BK67" s="297"/>
      <c r="BL67" s="297"/>
      <c r="BM67" s="297"/>
      <c r="BN67" s="297"/>
      <c r="BO67" s="297"/>
      <c r="BP67" s="297"/>
      <c r="BQ67" s="297"/>
      <c r="BR67" s="297"/>
      <c r="BS67" s="297"/>
      <c r="BT67" s="297"/>
      <c r="BU67" s="297"/>
      <c r="BV67" s="297"/>
      <c r="BW67" s="297"/>
      <c r="BX67" s="297"/>
      <c r="BY67" s="297"/>
      <c r="BZ67" s="297"/>
      <c r="CA67" s="297"/>
      <c r="CB67" s="297"/>
      <c r="CC67" s="297"/>
      <c r="CD67" s="297"/>
      <c r="CE67" s="297"/>
      <c r="CF67" s="297"/>
      <c r="CG67" s="297"/>
      <c r="CH67" s="297"/>
      <c r="CI67" s="297"/>
      <c r="CJ67" s="297"/>
      <c r="CK67" s="297"/>
      <c r="CL67" s="297"/>
      <c r="CM67" s="297"/>
      <c r="CN67" s="297"/>
      <c r="CO67" s="297"/>
      <c r="CP67" s="297"/>
      <c r="CQ67" s="297"/>
      <c r="CR67" s="297"/>
      <c r="CS67" s="297"/>
      <c r="CT67" s="297"/>
      <c r="CU67" s="297"/>
      <c r="CV67" s="297"/>
      <c r="CW67" s="297"/>
      <c r="CX67" s="297"/>
      <c r="CY67" s="297"/>
      <c r="CZ67" s="297"/>
      <c r="DA67" s="297"/>
      <c r="DB67" s="297"/>
      <c r="DC67" s="297"/>
      <c r="DD67" s="297"/>
      <c r="DE67" s="297"/>
      <c r="DF67" s="297"/>
      <c r="DG67" s="297"/>
      <c r="DH67" s="297"/>
      <c r="DI67" s="297"/>
      <c r="DJ67" s="297"/>
      <c r="DK67" s="297"/>
      <c r="DL67" s="297"/>
      <c r="DM67" s="297"/>
      <c r="DN67" s="297"/>
      <c r="DO67" s="297"/>
      <c r="DP67" s="297"/>
      <c r="DQ67" s="297"/>
      <c r="DR67" s="297"/>
      <c r="DS67" s="297"/>
      <c r="DT67" s="297"/>
      <c r="DU67" s="297"/>
      <c r="DV67" s="297"/>
      <c r="DW67" s="297"/>
      <c r="DX67" s="297"/>
      <c r="DY67" s="297"/>
      <c r="DZ67" s="297"/>
      <c r="EA67" s="297"/>
      <c r="EB67" s="297"/>
      <c r="EC67" s="297"/>
      <c r="ED67" s="297"/>
      <c r="EE67" s="297"/>
      <c r="EF67" s="297"/>
      <c r="EG67" s="297"/>
      <c r="EH67" s="297"/>
      <c r="EI67" s="297"/>
      <c r="EJ67" s="297"/>
      <c r="EK67" s="297"/>
      <c r="EL67" s="297"/>
      <c r="EM67" s="297"/>
      <c r="EN67" s="297"/>
      <c r="EO67" s="297"/>
      <c r="EP67" s="297"/>
      <c r="EQ67" s="297"/>
      <c r="ER67" s="297"/>
      <c r="ES67" s="297"/>
      <c r="ET67" s="297"/>
      <c r="EU67" s="297"/>
      <c r="EV67" s="297"/>
      <c r="EW67" s="297"/>
      <c r="EX67" s="297"/>
      <c r="EY67" s="297"/>
      <c r="EZ67" s="297"/>
      <c r="FA67" s="297"/>
      <c r="FB67" s="297"/>
      <c r="FC67" s="297"/>
      <c r="FD67" s="297"/>
      <c r="FE67" s="297"/>
      <c r="FF67" s="297"/>
      <c r="FG67" s="297"/>
      <c r="FH67" s="297"/>
      <c r="FI67" s="297"/>
      <c r="FJ67" s="297"/>
      <c r="FK67" s="297"/>
      <c r="FL67" s="297"/>
      <c r="FM67" s="297"/>
      <c r="FN67" s="297"/>
      <c r="FO67" s="297"/>
      <c r="FP67" s="297"/>
      <c r="FQ67" s="297"/>
      <c r="FR67" s="297"/>
      <c r="FS67" s="297"/>
      <c r="FT67" s="297"/>
      <c r="FU67" s="297"/>
      <c r="FV67" s="297"/>
      <c r="FW67" s="297"/>
      <c r="FX67" s="297"/>
      <c r="FY67" s="297"/>
      <c r="FZ67" s="297"/>
      <c r="GA67" s="297"/>
      <c r="GB67" s="297"/>
      <c r="GC67" s="297"/>
      <c r="GD67" s="297"/>
      <c r="GE67" s="297"/>
      <c r="GF67" s="297"/>
      <c r="GG67" s="297"/>
      <c r="GH67" s="297"/>
      <c r="GI67" s="297"/>
      <c r="GJ67" s="297"/>
      <c r="GK67" s="297"/>
      <c r="GL67" s="297"/>
      <c r="GM67" s="297"/>
      <c r="GN67" s="297"/>
      <c r="GO67" s="297"/>
      <c r="GP67" s="297"/>
      <c r="GQ67" s="297"/>
      <c r="GR67" s="297"/>
      <c r="GS67" s="297"/>
      <c r="GT67" s="297"/>
      <c r="GU67" s="297"/>
      <c r="GV67" s="297"/>
      <c r="GW67" s="297"/>
      <c r="GX67" s="297"/>
      <c r="GY67" s="297"/>
      <c r="GZ67" s="297"/>
      <c r="HA67" s="297"/>
      <c r="HB67" s="297"/>
      <c r="HC67" s="297"/>
      <c r="HD67" s="297"/>
      <c r="HE67" s="297"/>
      <c r="HF67" s="297"/>
      <c r="HG67" s="297"/>
      <c r="HH67" s="297"/>
      <c r="HI67" s="297"/>
      <c r="HJ67" s="297"/>
      <c r="HK67" s="297"/>
      <c r="HL67" s="297"/>
      <c r="HM67" s="297"/>
      <c r="HN67" s="297"/>
      <c r="HO67" s="297"/>
      <c r="HP67" s="297"/>
      <c r="HQ67" s="297"/>
      <c r="HR67" s="297"/>
      <c r="HS67" s="297"/>
      <c r="HT67" s="297"/>
      <c r="HU67" s="297"/>
      <c r="HV67" s="297"/>
      <c r="HW67" s="297"/>
      <c r="HX67" s="297"/>
      <c r="HY67" s="297"/>
      <c r="HZ67" s="297"/>
      <c r="IA67" s="297"/>
      <c r="IB67" s="297"/>
      <c r="IC67" s="297"/>
      <c r="ID67" s="297"/>
      <c r="IE67" s="297"/>
      <c r="IF67" s="297"/>
      <c r="IG67" s="297"/>
      <c r="IH67" s="297"/>
      <c r="II67" s="297"/>
      <c r="IJ67" s="297"/>
      <c r="IK67" s="297"/>
      <c r="IL67" s="297"/>
      <c r="IM67" s="297"/>
      <c r="IN67" s="297"/>
      <c r="IO67" s="297"/>
      <c r="IP67" s="297"/>
      <c r="IQ67" s="297"/>
      <c r="IR67" s="297"/>
      <c r="IS67" s="297"/>
      <c r="IT67" s="297"/>
      <c r="IU67" s="297"/>
      <c r="IV67" s="297"/>
    </row>
    <row r="68" spans="1:256" ht="12.75" customHeight="1" hidden="1">
      <c r="A68" s="1271" t="s">
        <v>619</v>
      </c>
      <c r="B68" s="1074"/>
      <c r="C68" s="1074"/>
      <c r="D68" s="1074"/>
      <c r="E68" s="1074"/>
      <c r="F68" s="1272"/>
      <c r="G68" s="1273"/>
      <c r="H68" s="1273"/>
      <c r="I68" s="1274"/>
      <c r="J68" s="1274"/>
      <c r="K68" s="59"/>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c r="AL68" s="297"/>
      <c r="AM68" s="297"/>
      <c r="AN68" s="297"/>
      <c r="AO68" s="297"/>
      <c r="AP68" s="297"/>
      <c r="AQ68" s="297"/>
      <c r="AR68" s="297"/>
      <c r="AS68" s="297"/>
      <c r="AT68" s="297"/>
      <c r="AU68" s="297"/>
      <c r="AV68" s="297"/>
      <c r="AW68" s="297"/>
      <c r="AX68" s="297"/>
      <c r="AY68" s="297"/>
      <c r="AZ68" s="297"/>
      <c r="BA68" s="297"/>
      <c r="BB68" s="297"/>
      <c r="BC68" s="297"/>
      <c r="BD68" s="297"/>
      <c r="BE68" s="297"/>
      <c r="BF68" s="297"/>
      <c r="BG68" s="297"/>
      <c r="BH68" s="297"/>
      <c r="BI68" s="297"/>
      <c r="BJ68" s="297"/>
      <c r="BK68" s="297"/>
      <c r="BL68" s="297"/>
      <c r="BM68" s="297"/>
      <c r="BN68" s="297"/>
      <c r="BO68" s="297"/>
      <c r="BP68" s="297"/>
      <c r="BQ68" s="297"/>
      <c r="BR68" s="297"/>
      <c r="BS68" s="297"/>
      <c r="BT68" s="297"/>
      <c r="BU68" s="297"/>
      <c r="BV68" s="297"/>
      <c r="BW68" s="297"/>
      <c r="BX68" s="297"/>
      <c r="BY68" s="297"/>
      <c r="BZ68" s="297"/>
      <c r="CA68" s="297"/>
      <c r="CB68" s="297"/>
      <c r="CC68" s="297"/>
      <c r="CD68" s="297"/>
      <c r="CE68" s="297"/>
      <c r="CF68" s="297"/>
      <c r="CG68" s="297"/>
      <c r="CH68" s="297"/>
      <c r="CI68" s="297"/>
      <c r="CJ68" s="297"/>
      <c r="CK68" s="297"/>
      <c r="CL68" s="297"/>
      <c r="CM68" s="297"/>
      <c r="CN68" s="297"/>
      <c r="CO68" s="297"/>
      <c r="CP68" s="297"/>
      <c r="CQ68" s="297"/>
      <c r="CR68" s="297"/>
      <c r="CS68" s="297"/>
      <c r="CT68" s="297"/>
      <c r="CU68" s="297"/>
      <c r="CV68" s="297"/>
      <c r="CW68" s="297"/>
      <c r="CX68" s="297"/>
      <c r="CY68" s="297"/>
      <c r="CZ68" s="297"/>
      <c r="DA68" s="297"/>
      <c r="DB68" s="297"/>
      <c r="DC68" s="297"/>
      <c r="DD68" s="297"/>
      <c r="DE68" s="297"/>
      <c r="DF68" s="297"/>
      <c r="DG68" s="297"/>
      <c r="DH68" s="297"/>
      <c r="DI68" s="297"/>
      <c r="DJ68" s="297"/>
      <c r="DK68" s="297"/>
      <c r="DL68" s="297"/>
      <c r="DM68" s="297"/>
      <c r="DN68" s="297"/>
      <c r="DO68" s="297"/>
      <c r="DP68" s="297"/>
      <c r="DQ68" s="297"/>
      <c r="DR68" s="297"/>
      <c r="DS68" s="297"/>
      <c r="DT68" s="297"/>
      <c r="DU68" s="297"/>
      <c r="DV68" s="297"/>
      <c r="DW68" s="297"/>
      <c r="DX68" s="297"/>
      <c r="DY68" s="297"/>
      <c r="DZ68" s="297"/>
      <c r="EA68" s="297"/>
      <c r="EB68" s="297"/>
      <c r="EC68" s="297"/>
      <c r="ED68" s="297"/>
      <c r="EE68" s="297"/>
      <c r="EF68" s="297"/>
      <c r="EG68" s="297"/>
      <c r="EH68" s="297"/>
      <c r="EI68" s="297"/>
      <c r="EJ68" s="297"/>
      <c r="EK68" s="297"/>
      <c r="EL68" s="297"/>
      <c r="EM68" s="297"/>
      <c r="EN68" s="297"/>
      <c r="EO68" s="297"/>
      <c r="EP68" s="297"/>
      <c r="EQ68" s="297"/>
      <c r="ER68" s="297"/>
      <c r="ES68" s="297"/>
      <c r="ET68" s="297"/>
      <c r="EU68" s="297"/>
      <c r="EV68" s="297"/>
      <c r="EW68" s="297"/>
      <c r="EX68" s="297"/>
      <c r="EY68" s="297"/>
      <c r="EZ68" s="297"/>
      <c r="FA68" s="297"/>
      <c r="FB68" s="297"/>
      <c r="FC68" s="297"/>
      <c r="FD68" s="297"/>
      <c r="FE68" s="297"/>
      <c r="FF68" s="297"/>
      <c r="FG68" s="297"/>
      <c r="FH68" s="297"/>
      <c r="FI68" s="297"/>
      <c r="FJ68" s="297"/>
      <c r="FK68" s="297"/>
      <c r="FL68" s="297"/>
      <c r="FM68" s="297"/>
      <c r="FN68" s="297"/>
      <c r="FO68" s="297"/>
      <c r="FP68" s="297"/>
      <c r="FQ68" s="297"/>
      <c r="FR68" s="297"/>
      <c r="FS68" s="297"/>
      <c r="FT68" s="297"/>
      <c r="FU68" s="297"/>
      <c r="FV68" s="297"/>
      <c r="FW68" s="297"/>
      <c r="FX68" s="297"/>
      <c r="FY68" s="297"/>
      <c r="FZ68" s="297"/>
      <c r="GA68" s="297"/>
      <c r="GB68" s="297"/>
      <c r="GC68" s="297"/>
      <c r="GD68" s="297"/>
      <c r="GE68" s="297"/>
      <c r="GF68" s="297"/>
      <c r="GG68" s="297"/>
      <c r="GH68" s="297"/>
      <c r="GI68" s="297"/>
      <c r="GJ68" s="297"/>
      <c r="GK68" s="297"/>
      <c r="GL68" s="297"/>
      <c r="GM68" s="297"/>
      <c r="GN68" s="297"/>
      <c r="GO68" s="297"/>
      <c r="GP68" s="297"/>
      <c r="GQ68" s="297"/>
      <c r="GR68" s="297"/>
      <c r="GS68" s="297"/>
      <c r="GT68" s="297"/>
      <c r="GU68" s="297"/>
      <c r="GV68" s="297"/>
      <c r="GW68" s="297"/>
      <c r="GX68" s="297"/>
      <c r="GY68" s="297"/>
      <c r="GZ68" s="297"/>
      <c r="HA68" s="297"/>
      <c r="HB68" s="297"/>
      <c r="HC68" s="297"/>
      <c r="HD68" s="297"/>
      <c r="HE68" s="297"/>
      <c r="HF68" s="297"/>
      <c r="HG68" s="297"/>
      <c r="HH68" s="297"/>
      <c r="HI68" s="297"/>
      <c r="HJ68" s="297"/>
      <c r="HK68" s="297"/>
      <c r="HL68" s="297"/>
      <c r="HM68" s="297"/>
      <c r="HN68" s="297"/>
      <c r="HO68" s="297"/>
      <c r="HP68" s="297"/>
      <c r="HQ68" s="297"/>
      <c r="HR68" s="297"/>
      <c r="HS68" s="297"/>
      <c r="HT68" s="297"/>
      <c r="HU68" s="297"/>
      <c r="HV68" s="297"/>
      <c r="HW68" s="297"/>
      <c r="HX68" s="297"/>
      <c r="HY68" s="297"/>
      <c r="HZ68" s="297"/>
      <c r="IA68" s="297"/>
      <c r="IB68" s="297"/>
      <c r="IC68" s="297"/>
      <c r="ID68" s="297"/>
      <c r="IE68" s="297"/>
      <c r="IF68" s="297"/>
      <c r="IG68" s="297"/>
      <c r="IH68" s="297"/>
      <c r="II68" s="297"/>
      <c r="IJ68" s="297"/>
      <c r="IK68" s="297"/>
      <c r="IL68" s="297"/>
      <c r="IM68" s="297"/>
      <c r="IN68" s="297"/>
      <c r="IO68" s="297"/>
      <c r="IP68" s="297"/>
      <c r="IQ68" s="297"/>
      <c r="IR68" s="297"/>
      <c r="IS68" s="297"/>
      <c r="IT68" s="297"/>
      <c r="IU68" s="297"/>
      <c r="IV68" s="297"/>
    </row>
    <row r="69" spans="1:256" ht="13.5" customHeight="1" hidden="1" thickBot="1">
      <c r="A69" s="1275"/>
      <c r="B69" s="1276"/>
      <c r="C69" s="1276"/>
      <c r="D69" s="1276"/>
      <c r="E69" s="1276"/>
      <c r="F69" s="1276"/>
      <c r="G69" s="1276"/>
      <c r="H69" s="1276"/>
      <c r="I69" s="1276"/>
      <c r="J69" s="1276"/>
      <c r="K69" s="98"/>
      <c r="M69" s="297"/>
      <c r="N69" s="297"/>
      <c r="O69" s="297"/>
      <c r="P69" s="297"/>
      <c r="Q69" s="297"/>
      <c r="R69" s="297"/>
      <c r="S69" s="297"/>
      <c r="T69" s="297"/>
      <c r="U69" s="297"/>
      <c r="V69" s="297"/>
      <c r="W69" s="297"/>
      <c r="X69" s="297"/>
      <c r="Y69" s="297"/>
      <c r="Z69" s="297"/>
      <c r="AA69" s="297"/>
      <c r="AB69" s="297"/>
      <c r="AC69" s="297"/>
      <c r="AD69" s="297"/>
      <c r="AE69" s="297"/>
      <c r="AF69" s="297"/>
      <c r="AG69" s="297"/>
      <c r="AH69" s="297"/>
      <c r="AI69" s="297"/>
      <c r="AJ69" s="297"/>
      <c r="AK69" s="297"/>
      <c r="AL69" s="297"/>
      <c r="AM69" s="297"/>
      <c r="AN69" s="297"/>
      <c r="AO69" s="297"/>
      <c r="AP69" s="297"/>
      <c r="AQ69" s="297"/>
      <c r="AR69" s="297"/>
      <c r="AS69" s="297"/>
      <c r="AT69" s="297"/>
      <c r="AU69" s="297"/>
      <c r="AV69" s="297"/>
      <c r="AW69" s="297"/>
      <c r="AX69" s="297"/>
      <c r="AY69" s="297"/>
      <c r="AZ69" s="297"/>
      <c r="BA69" s="297"/>
      <c r="BB69" s="297"/>
      <c r="BC69" s="297"/>
      <c r="BD69" s="297"/>
      <c r="BE69" s="297"/>
      <c r="BF69" s="297"/>
      <c r="BG69" s="297"/>
      <c r="BH69" s="297"/>
      <c r="BI69" s="297"/>
      <c r="BJ69" s="297"/>
      <c r="BK69" s="297"/>
      <c r="BL69" s="297"/>
      <c r="BM69" s="297"/>
      <c r="BN69" s="297"/>
      <c r="BO69" s="297"/>
      <c r="BP69" s="297"/>
      <c r="BQ69" s="297"/>
      <c r="BR69" s="297"/>
      <c r="BS69" s="297"/>
      <c r="BT69" s="297"/>
      <c r="BU69" s="297"/>
      <c r="BV69" s="297"/>
      <c r="BW69" s="297"/>
      <c r="BX69" s="297"/>
      <c r="BY69" s="297"/>
      <c r="BZ69" s="297"/>
      <c r="CA69" s="297"/>
      <c r="CB69" s="297"/>
      <c r="CC69" s="297"/>
      <c r="CD69" s="297"/>
      <c r="CE69" s="297"/>
      <c r="CF69" s="297"/>
      <c r="CG69" s="297"/>
      <c r="CH69" s="297"/>
      <c r="CI69" s="297"/>
      <c r="CJ69" s="297"/>
      <c r="CK69" s="297"/>
      <c r="CL69" s="297"/>
      <c r="CM69" s="297"/>
      <c r="CN69" s="297"/>
      <c r="CO69" s="297"/>
      <c r="CP69" s="297"/>
      <c r="CQ69" s="297"/>
      <c r="CR69" s="297"/>
      <c r="CS69" s="297"/>
      <c r="CT69" s="297"/>
      <c r="CU69" s="297"/>
      <c r="CV69" s="297"/>
      <c r="CW69" s="297"/>
      <c r="CX69" s="297"/>
      <c r="CY69" s="297"/>
      <c r="CZ69" s="297"/>
      <c r="DA69" s="297"/>
      <c r="DB69" s="297"/>
      <c r="DC69" s="297"/>
      <c r="DD69" s="297"/>
      <c r="DE69" s="297"/>
      <c r="DF69" s="297"/>
      <c r="DG69" s="297"/>
      <c r="DH69" s="297"/>
      <c r="DI69" s="297"/>
      <c r="DJ69" s="297"/>
      <c r="DK69" s="297"/>
      <c r="DL69" s="297"/>
      <c r="DM69" s="297"/>
      <c r="DN69" s="297"/>
      <c r="DO69" s="297"/>
      <c r="DP69" s="297"/>
      <c r="DQ69" s="297"/>
      <c r="DR69" s="297"/>
      <c r="DS69" s="297"/>
      <c r="DT69" s="297"/>
      <c r="DU69" s="297"/>
      <c r="DV69" s="297"/>
      <c r="DW69" s="297"/>
      <c r="DX69" s="297"/>
      <c r="DY69" s="297"/>
      <c r="DZ69" s="297"/>
      <c r="EA69" s="297"/>
      <c r="EB69" s="297"/>
      <c r="EC69" s="297"/>
      <c r="ED69" s="297"/>
      <c r="EE69" s="297"/>
      <c r="EF69" s="297"/>
      <c r="EG69" s="297"/>
      <c r="EH69" s="297"/>
      <c r="EI69" s="297"/>
      <c r="EJ69" s="297"/>
      <c r="EK69" s="297"/>
      <c r="EL69" s="297"/>
      <c r="EM69" s="297"/>
      <c r="EN69" s="297"/>
      <c r="EO69" s="297"/>
      <c r="EP69" s="297"/>
      <c r="EQ69" s="297"/>
      <c r="ER69" s="297"/>
      <c r="ES69" s="297"/>
      <c r="ET69" s="297"/>
      <c r="EU69" s="297"/>
      <c r="EV69" s="297"/>
      <c r="EW69" s="297"/>
      <c r="EX69" s="297"/>
      <c r="EY69" s="297"/>
      <c r="EZ69" s="297"/>
      <c r="FA69" s="297"/>
      <c r="FB69" s="297"/>
      <c r="FC69" s="297"/>
      <c r="FD69" s="297"/>
      <c r="FE69" s="297"/>
      <c r="FF69" s="297"/>
      <c r="FG69" s="297"/>
      <c r="FH69" s="297"/>
      <c r="FI69" s="297"/>
      <c r="FJ69" s="297"/>
      <c r="FK69" s="297"/>
      <c r="FL69" s="297"/>
      <c r="FM69" s="297"/>
      <c r="FN69" s="297"/>
      <c r="FO69" s="297"/>
      <c r="FP69" s="297"/>
      <c r="FQ69" s="297"/>
      <c r="FR69" s="297"/>
      <c r="FS69" s="297"/>
      <c r="FT69" s="297"/>
      <c r="FU69" s="297"/>
      <c r="FV69" s="297"/>
      <c r="FW69" s="297"/>
      <c r="FX69" s="297"/>
      <c r="FY69" s="297"/>
      <c r="FZ69" s="297"/>
      <c r="GA69" s="297"/>
      <c r="GB69" s="297"/>
      <c r="GC69" s="297"/>
      <c r="GD69" s="297"/>
      <c r="GE69" s="297"/>
      <c r="GF69" s="297"/>
      <c r="GG69" s="297"/>
      <c r="GH69" s="297"/>
      <c r="GI69" s="297"/>
      <c r="GJ69" s="297"/>
      <c r="GK69" s="297"/>
      <c r="GL69" s="297"/>
      <c r="GM69" s="297"/>
      <c r="GN69" s="297"/>
      <c r="GO69" s="297"/>
      <c r="GP69" s="297"/>
      <c r="GQ69" s="297"/>
      <c r="GR69" s="297"/>
      <c r="GS69" s="297"/>
      <c r="GT69" s="297"/>
      <c r="GU69" s="297"/>
      <c r="GV69" s="297"/>
      <c r="GW69" s="297"/>
      <c r="GX69" s="297"/>
      <c r="GY69" s="297"/>
      <c r="GZ69" s="297"/>
      <c r="HA69" s="297"/>
      <c r="HB69" s="297"/>
      <c r="HC69" s="297"/>
      <c r="HD69" s="297"/>
      <c r="HE69" s="297"/>
      <c r="HF69" s="297"/>
      <c r="HG69" s="297"/>
      <c r="HH69" s="297"/>
      <c r="HI69" s="297"/>
      <c r="HJ69" s="297"/>
      <c r="HK69" s="297"/>
      <c r="HL69" s="297"/>
      <c r="HM69" s="297"/>
      <c r="HN69" s="297"/>
      <c r="HO69" s="297"/>
      <c r="HP69" s="297"/>
      <c r="HQ69" s="297"/>
      <c r="HR69" s="297"/>
      <c r="HS69" s="297"/>
      <c r="HT69" s="297"/>
      <c r="HU69" s="297"/>
      <c r="HV69" s="297"/>
      <c r="HW69" s="297"/>
      <c r="HX69" s="297"/>
      <c r="HY69" s="297"/>
      <c r="HZ69" s="297"/>
      <c r="IA69" s="297"/>
      <c r="IB69" s="297"/>
      <c r="IC69" s="297"/>
      <c r="ID69" s="297"/>
      <c r="IE69" s="297"/>
      <c r="IF69" s="297"/>
      <c r="IG69" s="297"/>
      <c r="IH69" s="297"/>
      <c r="II69" s="297"/>
      <c r="IJ69" s="297"/>
      <c r="IK69" s="297"/>
      <c r="IL69" s="297"/>
      <c r="IM69" s="297"/>
      <c r="IN69" s="297"/>
      <c r="IO69" s="297"/>
      <c r="IP69" s="297"/>
      <c r="IQ69" s="297"/>
      <c r="IR69" s="297"/>
      <c r="IS69" s="297"/>
      <c r="IT69" s="297"/>
      <c r="IU69" s="297"/>
      <c r="IV69" s="297"/>
    </row>
    <row r="70" spans="13:256" ht="15" hidden="1">
      <c r="M70" s="297"/>
      <c r="N70" s="297"/>
      <c r="O70" s="297"/>
      <c r="P70" s="297"/>
      <c r="Q70" s="297"/>
      <c r="R70" s="297"/>
      <c r="S70" s="297"/>
      <c r="T70" s="297"/>
      <c r="U70" s="297"/>
      <c r="V70" s="297"/>
      <c r="W70" s="297"/>
      <c r="X70" s="297"/>
      <c r="Y70" s="297"/>
      <c r="Z70" s="297"/>
      <c r="AA70" s="297"/>
      <c r="AB70" s="297"/>
      <c r="AC70" s="297"/>
      <c r="AD70" s="297"/>
      <c r="AE70" s="297"/>
      <c r="AF70" s="297"/>
      <c r="AG70" s="297"/>
      <c r="AH70" s="297"/>
      <c r="AI70" s="297"/>
      <c r="AJ70" s="297"/>
      <c r="AK70" s="297"/>
      <c r="AL70" s="297"/>
      <c r="AM70" s="297"/>
      <c r="AN70" s="297"/>
      <c r="AO70" s="297"/>
      <c r="AP70" s="297"/>
      <c r="AQ70" s="297"/>
      <c r="AR70" s="297"/>
      <c r="AS70" s="297"/>
      <c r="AT70" s="297"/>
      <c r="AU70" s="297"/>
      <c r="AV70" s="297"/>
      <c r="AW70" s="297"/>
      <c r="AX70" s="297"/>
      <c r="AY70" s="297"/>
      <c r="AZ70" s="297"/>
      <c r="BA70" s="297"/>
      <c r="BB70" s="297"/>
      <c r="BC70" s="297"/>
      <c r="BD70" s="297"/>
      <c r="BE70" s="297"/>
      <c r="BF70" s="297"/>
      <c r="BG70" s="297"/>
      <c r="BH70" s="297"/>
      <c r="BI70" s="297"/>
      <c r="BJ70" s="297"/>
      <c r="BK70" s="297"/>
      <c r="BL70" s="297"/>
      <c r="BM70" s="297"/>
      <c r="BN70" s="297"/>
      <c r="BO70" s="297"/>
      <c r="BP70" s="297"/>
      <c r="BQ70" s="297"/>
      <c r="BR70" s="297"/>
      <c r="BS70" s="297"/>
      <c r="BT70" s="297"/>
      <c r="BU70" s="297"/>
      <c r="BV70" s="297"/>
      <c r="BW70" s="297"/>
      <c r="BX70" s="297"/>
      <c r="BY70" s="297"/>
      <c r="BZ70" s="297"/>
      <c r="CA70" s="297"/>
      <c r="CB70" s="297"/>
      <c r="CC70" s="297"/>
      <c r="CD70" s="297"/>
      <c r="CE70" s="297"/>
      <c r="CF70" s="297"/>
      <c r="CG70" s="297"/>
      <c r="CH70" s="297"/>
      <c r="CI70" s="297"/>
      <c r="CJ70" s="297"/>
      <c r="CK70" s="297"/>
      <c r="CL70" s="297"/>
      <c r="CM70" s="297"/>
      <c r="CN70" s="297"/>
      <c r="CO70" s="297"/>
      <c r="CP70" s="297"/>
      <c r="CQ70" s="297"/>
      <c r="CR70" s="297"/>
      <c r="CS70" s="297"/>
      <c r="CT70" s="297"/>
      <c r="CU70" s="297"/>
      <c r="CV70" s="297"/>
      <c r="CW70" s="297"/>
      <c r="CX70" s="297"/>
      <c r="CY70" s="297"/>
      <c r="CZ70" s="297"/>
      <c r="DA70" s="297"/>
      <c r="DB70" s="297"/>
      <c r="DC70" s="297"/>
      <c r="DD70" s="297"/>
      <c r="DE70" s="297"/>
      <c r="DF70" s="297"/>
      <c r="DG70" s="297"/>
      <c r="DH70" s="297"/>
      <c r="DI70" s="297"/>
      <c r="DJ70" s="297"/>
      <c r="DK70" s="297"/>
      <c r="DL70" s="297"/>
      <c r="DM70" s="297"/>
      <c r="DN70" s="297"/>
      <c r="DO70" s="297"/>
      <c r="DP70" s="297"/>
      <c r="DQ70" s="297"/>
      <c r="DR70" s="297"/>
      <c r="DS70" s="297"/>
      <c r="DT70" s="297"/>
      <c r="DU70" s="297"/>
      <c r="DV70" s="297"/>
      <c r="DW70" s="297"/>
      <c r="DX70" s="297"/>
      <c r="DY70" s="297"/>
      <c r="DZ70" s="297"/>
      <c r="EA70" s="297"/>
      <c r="EB70" s="297"/>
      <c r="EC70" s="297"/>
      <c r="ED70" s="297"/>
      <c r="EE70" s="297"/>
      <c r="EF70" s="297"/>
      <c r="EG70" s="297"/>
      <c r="EH70" s="297"/>
      <c r="EI70" s="297"/>
      <c r="EJ70" s="297"/>
      <c r="EK70" s="297"/>
      <c r="EL70" s="297"/>
      <c r="EM70" s="297"/>
      <c r="EN70" s="297"/>
      <c r="EO70" s="297"/>
      <c r="EP70" s="297"/>
      <c r="EQ70" s="297"/>
      <c r="ER70" s="297"/>
      <c r="ES70" s="297"/>
      <c r="ET70" s="297"/>
      <c r="EU70" s="297"/>
      <c r="EV70" s="297"/>
      <c r="EW70" s="297"/>
      <c r="EX70" s="297"/>
      <c r="EY70" s="297"/>
      <c r="EZ70" s="297"/>
      <c r="FA70" s="297"/>
      <c r="FB70" s="297"/>
      <c r="FC70" s="297"/>
      <c r="FD70" s="297"/>
      <c r="FE70" s="297"/>
      <c r="FF70" s="297"/>
      <c r="FG70" s="297"/>
      <c r="FH70" s="297"/>
      <c r="FI70" s="297"/>
      <c r="FJ70" s="297"/>
      <c r="FK70" s="297"/>
      <c r="FL70" s="297"/>
      <c r="FM70" s="297"/>
      <c r="FN70" s="297"/>
      <c r="FO70" s="297"/>
      <c r="FP70" s="297"/>
      <c r="FQ70" s="297"/>
      <c r="FR70" s="297"/>
      <c r="FS70" s="297"/>
      <c r="FT70" s="297"/>
      <c r="FU70" s="297"/>
      <c r="FV70" s="297"/>
      <c r="FW70" s="297"/>
      <c r="FX70" s="297"/>
      <c r="FY70" s="297"/>
      <c r="FZ70" s="297"/>
      <c r="GA70" s="297"/>
      <c r="GB70" s="297"/>
      <c r="GC70" s="297"/>
      <c r="GD70" s="297"/>
      <c r="GE70" s="297"/>
      <c r="GF70" s="297"/>
      <c r="GG70" s="297"/>
      <c r="GH70" s="297"/>
      <c r="GI70" s="297"/>
      <c r="GJ70" s="297"/>
      <c r="GK70" s="297"/>
      <c r="GL70" s="297"/>
      <c r="GM70" s="297"/>
      <c r="GN70" s="297"/>
      <c r="GO70" s="297"/>
      <c r="GP70" s="297"/>
      <c r="GQ70" s="297"/>
      <c r="GR70" s="297"/>
      <c r="GS70" s="297"/>
      <c r="GT70" s="297"/>
      <c r="GU70" s="297"/>
      <c r="GV70" s="297"/>
      <c r="GW70" s="297"/>
      <c r="GX70" s="297"/>
      <c r="GY70" s="297"/>
      <c r="GZ70" s="297"/>
      <c r="HA70" s="297"/>
      <c r="HB70" s="297"/>
      <c r="HC70" s="297"/>
      <c r="HD70" s="297"/>
      <c r="HE70" s="297"/>
      <c r="HF70" s="297"/>
      <c r="HG70" s="297"/>
      <c r="HH70" s="297"/>
      <c r="HI70" s="297"/>
      <c r="HJ70" s="297"/>
      <c r="HK70" s="297"/>
      <c r="HL70" s="297"/>
      <c r="HM70" s="297"/>
      <c r="HN70" s="297"/>
      <c r="HO70" s="297"/>
      <c r="HP70" s="297"/>
      <c r="HQ70" s="297"/>
      <c r="HR70" s="297"/>
      <c r="HS70" s="297"/>
      <c r="HT70" s="297"/>
      <c r="HU70" s="297"/>
      <c r="HV70" s="297"/>
      <c r="HW70" s="297"/>
      <c r="HX70" s="297"/>
      <c r="HY70" s="297"/>
      <c r="HZ70" s="297"/>
      <c r="IA70" s="297"/>
      <c r="IB70" s="297"/>
      <c r="IC70" s="297"/>
      <c r="ID70" s="297"/>
      <c r="IE70" s="297"/>
      <c r="IF70" s="297"/>
      <c r="IG70" s="297"/>
      <c r="IH70" s="297"/>
      <c r="II70" s="297"/>
      <c r="IJ70" s="297"/>
      <c r="IK70" s="297"/>
      <c r="IL70" s="297"/>
      <c r="IM70" s="297"/>
      <c r="IN70" s="297"/>
      <c r="IO70" s="297"/>
      <c r="IP70" s="297"/>
      <c r="IQ70" s="297"/>
      <c r="IR70" s="297"/>
      <c r="IS70" s="297"/>
      <c r="IT70" s="297"/>
      <c r="IU70" s="297"/>
      <c r="IV70" s="297"/>
    </row>
    <row r="71" spans="13:256" ht="15" hidden="1">
      <c r="M71" s="297"/>
      <c r="N71" s="297"/>
      <c r="O71" s="297"/>
      <c r="P71" s="297"/>
      <c r="Q71" s="297"/>
      <c r="R71" s="297"/>
      <c r="S71" s="297"/>
      <c r="T71" s="297"/>
      <c r="U71" s="297"/>
      <c r="V71" s="297"/>
      <c r="W71" s="297"/>
      <c r="X71" s="297"/>
      <c r="Y71" s="297"/>
      <c r="Z71" s="297"/>
      <c r="AA71" s="297"/>
      <c r="AB71" s="297"/>
      <c r="AC71" s="297"/>
      <c r="AD71" s="297"/>
      <c r="AE71" s="297"/>
      <c r="AF71" s="297"/>
      <c r="AG71" s="297"/>
      <c r="AH71" s="297"/>
      <c r="AI71" s="297"/>
      <c r="AJ71" s="297"/>
      <c r="AK71" s="297"/>
      <c r="AL71" s="297"/>
      <c r="AM71" s="297"/>
      <c r="AN71" s="297"/>
      <c r="AO71" s="297"/>
      <c r="AP71" s="297"/>
      <c r="AQ71" s="297"/>
      <c r="AR71" s="297"/>
      <c r="AS71" s="297"/>
      <c r="AT71" s="297"/>
      <c r="AU71" s="297"/>
      <c r="AV71" s="297"/>
      <c r="AW71" s="297"/>
      <c r="AX71" s="297"/>
      <c r="AY71" s="297"/>
      <c r="AZ71" s="297"/>
      <c r="BA71" s="297"/>
      <c r="BB71" s="297"/>
      <c r="BC71" s="297"/>
      <c r="BD71" s="297"/>
      <c r="BE71" s="297"/>
      <c r="BF71" s="297"/>
      <c r="BG71" s="297"/>
      <c r="BH71" s="297"/>
      <c r="BI71" s="297"/>
      <c r="BJ71" s="297"/>
      <c r="BK71" s="297"/>
      <c r="BL71" s="297"/>
      <c r="BM71" s="297"/>
      <c r="BN71" s="297"/>
      <c r="BO71" s="297"/>
      <c r="BP71" s="297"/>
      <c r="BQ71" s="297"/>
      <c r="BR71" s="297"/>
      <c r="BS71" s="297"/>
      <c r="BT71" s="297"/>
      <c r="BU71" s="297"/>
      <c r="BV71" s="297"/>
      <c r="BW71" s="297"/>
      <c r="BX71" s="297"/>
      <c r="BY71" s="297"/>
      <c r="BZ71" s="297"/>
      <c r="CA71" s="297"/>
      <c r="CB71" s="297"/>
      <c r="CC71" s="297"/>
      <c r="CD71" s="297"/>
      <c r="CE71" s="297"/>
      <c r="CF71" s="297"/>
      <c r="CG71" s="297"/>
      <c r="CH71" s="297"/>
      <c r="CI71" s="297"/>
      <c r="CJ71" s="297"/>
      <c r="CK71" s="297"/>
      <c r="CL71" s="297"/>
      <c r="CM71" s="297"/>
      <c r="CN71" s="297"/>
      <c r="CO71" s="297"/>
      <c r="CP71" s="297"/>
      <c r="CQ71" s="297"/>
      <c r="CR71" s="297"/>
      <c r="CS71" s="297"/>
      <c r="CT71" s="297"/>
      <c r="CU71" s="297"/>
      <c r="CV71" s="297"/>
      <c r="CW71" s="297"/>
      <c r="CX71" s="297"/>
      <c r="CY71" s="297"/>
      <c r="CZ71" s="297"/>
      <c r="DA71" s="297"/>
      <c r="DB71" s="297"/>
      <c r="DC71" s="297"/>
      <c r="DD71" s="297"/>
      <c r="DE71" s="297"/>
      <c r="DF71" s="297"/>
      <c r="DG71" s="297"/>
      <c r="DH71" s="297"/>
      <c r="DI71" s="297"/>
      <c r="DJ71" s="297"/>
      <c r="DK71" s="297"/>
      <c r="DL71" s="297"/>
      <c r="DM71" s="297"/>
      <c r="DN71" s="297"/>
      <c r="DO71" s="297"/>
      <c r="DP71" s="297"/>
      <c r="DQ71" s="297"/>
      <c r="DR71" s="297"/>
      <c r="DS71" s="297"/>
      <c r="DT71" s="297"/>
      <c r="DU71" s="297"/>
      <c r="DV71" s="297"/>
      <c r="DW71" s="297"/>
      <c r="DX71" s="297"/>
      <c r="DY71" s="297"/>
      <c r="DZ71" s="297"/>
      <c r="EA71" s="297"/>
      <c r="EB71" s="297"/>
      <c r="EC71" s="297"/>
      <c r="ED71" s="297"/>
      <c r="EE71" s="297"/>
      <c r="EF71" s="297"/>
      <c r="EG71" s="297"/>
      <c r="EH71" s="297"/>
      <c r="EI71" s="297"/>
      <c r="EJ71" s="297"/>
      <c r="EK71" s="297"/>
      <c r="EL71" s="297"/>
      <c r="EM71" s="297"/>
      <c r="EN71" s="297"/>
      <c r="EO71" s="297"/>
      <c r="EP71" s="297"/>
      <c r="EQ71" s="297"/>
      <c r="ER71" s="297"/>
      <c r="ES71" s="297"/>
      <c r="ET71" s="297"/>
      <c r="EU71" s="297"/>
      <c r="EV71" s="297"/>
      <c r="EW71" s="297"/>
      <c r="EX71" s="297"/>
      <c r="EY71" s="297"/>
      <c r="EZ71" s="297"/>
      <c r="FA71" s="297"/>
      <c r="FB71" s="297"/>
      <c r="FC71" s="297"/>
      <c r="FD71" s="297"/>
      <c r="FE71" s="297"/>
      <c r="FF71" s="297"/>
      <c r="FG71" s="297"/>
      <c r="FH71" s="297"/>
      <c r="FI71" s="297"/>
      <c r="FJ71" s="297"/>
      <c r="FK71" s="297"/>
      <c r="FL71" s="297"/>
      <c r="FM71" s="297"/>
      <c r="FN71" s="297"/>
      <c r="FO71" s="297"/>
      <c r="FP71" s="297"/>
      <c r="FQ71" s="297"/>
      <c r="FR71" s="297"/>
      <c r="FS71" s="297"/>
      <c r="FT71" s="297"/>
      <c r="FU71" s="297"/>
      <c r="FV71" s="297"/>
      <c r="FW71" s="297"/>
      <c r="FX71" s="297"/>
      <c r="FY71" s="297"/>
      <c r="FZ71" s="297"/>
      <c r="GA71" s="297"/>
      <c r="GB71" s="297"/>
      <c r="GC71" s="297"/>
      <c r="GD71" s="297"/>
      <c r="GE71" s="297"/>
      <c r="GF71" s="297"/>
      <c r="GG71" s="297"/>
      <c r="GH71" s="297"/>
      <c r="GI71" s="297"/>
      <c r="GJ71" s="297"/>
      <c r="GK71" s="297"/>
      <c r="GL71" s="297"/>
      <c r="GM71" s="297"/>
      <c r="GN71" s="297"/>
      <c r="GO71" s="297"/>
      <c r="GP71" s="297"/>
      <c r="GQ71" s="297"/>
      <c r="GR71" s="297"/>
      <c r="GS71" s="297"/>
      <c r="GT71" s="297"/>
      <c r="GU71" s="297"/>
      <c r="GV71" s="297"/>
      <c r="GW71" s="297"/>
      <c r="GX71" s="297"/>
      <c r="GY71" s="297"/>
      <c r="GZ71" s="297"/>
      <c r="HA71" s="297"/>
      <c r="HB71" s="297"/>
      <c r="HC71" s="297"/>
      <c r="HD71" s="297"/>
      <c r="HE71" s="297"/>
      <c r="HF71" s="297"/>
      <c r="HG71" s="297"/>
      <c r="HH71" s="297"/>
      <c r="HI71" s="297"/>
      <c r="HJ71" s="297"/>
      <c r="HK71" s="297"/>
      <c r="HL71" s="297"/>
      <c r="HM71" s="297"/>
      <c r="HN71" s="297"/>
      <c r="HO71" s="297"/>
      <c r="HP71" s="297"/>
      <c r="HQ71" s="297"/>
      <c r="HR71" s="297"/>
      <c r="HS71" s="297"/>
      <c r="HT71" s="297"/>
      <c r="HU71" s="297"/>
      <c r="HV71" s="297"/>
      <c r="HW71" s="297"/>
      <c r="HX71" s="297"/>
      <c r="HY71" s="297"/>
      <c r="HZ71" s="297"/>
      <c r="IA71" s="297"/>
      <c r="IB71" s="297"/>
      <c r="IC71" s="297"/>
      <c r="ID71" s="297"/>
      <c r="IE71" s="297"/>
      <c r="IF71" s="297"/>
      <c r="IG71" s="297"/>
      <c r="IH71" s="297"/>
      <c r="II71" s="297"/>
      <c r="IJ71" s="297"/>
      <c r="IK71" s="297"/>
      <c r="IL71" s="297"/>
      <c r="IM71" s="297"/>
      <c r="IN71" s="297"/>
      <c r="IO71" s="297"/>
      <c r="IP71" s="297"/>
      <c r="IQ71" s="297"/>
      <c r="IR71" s="297"/>
      <c r="IS71" s="297"/>
      <c r="IT71" s="297"/>
      <c r="IU71" s="297"/>
      <c r="IV71" s="297"/>
    </row>
    <row r="72" spans="13:256" ht="15" hidden="1">
      <c r="M72" s="297"/>
      <c r="N72" s="297"/>
      <c r="O72" s="297"/>
      <c r="P72" s="297"/>
      <c r="Q72" s="297"/>
      <c r="R72" s="297"/>
      <c r="S72" s="297"/>
      <c r="T72" s="297"/>
      <c r="U72" s="297"/>
      <c r="V72" s="297"/>
      <c r="W72" s="297"/>
      <c r="X72" s="297"/>
      <c r="Y72" s="297"/>
      <c r="Z72" s="297"/>
      <c r="AA72" s="297"/>
      <c r="AB72" s="297"/>
      <c r="AC72" s="297"/>
      <c r="AD72" s="297"/>
      <c r="AE72" s="297"/>
      <c r="AF72" s="297"/>
      <c r="AG72" s="297"/>
      <c r="AH72" s="297"/>
      <c r="AI72" s="297"/>
      <c r="AJ72" s="297"/>
      <c r="AK72" s="297"/>
      <c r="AL72" s="297"/>
      <c r="AM72" s="297"/>
      <c r="AN72" s="297"/>
      <c r="AO72" s="297"/>
      <c r="AP72" s="297"/>
      <c r="AQ72" s="297"/>
      <c r="AR72" s="297"/>
      <c r="AS72" s="297"/>
      <c r="AT72" s="297"/>
      <c r="AU72" s="297"/>
      <c r="AV72" s="297"/>
      <c r="AW72" s="297"/>
      <c r="AX72" s="297"/>
      <c r="AY72" s="297"/>
      <c r="AZ72" s="297"/>
      <c r="BA72" s="297"/>
      <c r="BB72" s="297"/>
      <c r="BC72" s="297"/>
      <c r="BD72" s="297"/>
      <c r="BE72" s="297"/>
      <c r="BF72" s="297"/>
      <c r="BG72" s="297"/>
      <c r="BH72" s="297"/>
      <c r="BI72" s="297"/>
      <c r="BJ72" s="297"/>
      <c r="BK72" s="297"/>
      <c r="BL72" s="297"/>
      <c r="BM72" s="297"/>
      <c r="BN72" s="297"/>
      <c r="BO72" s="297"/>
      <c r="BP72" s="297"/>
      <c r="BQ72" s="297"/>
      <c r="BR72" s="297"/>
      <c r="BS72" s="297"/>
      <c r="BT72" s="297"/>
      <c r="BU72" s="297"/>
      <c r="BV72" s="297"/>
      <c r="BW72" s="297"/>
      <c r="BX72" s="297"/>
      <c r="BY72" s="297"/>
      <c r="BZ72" s="297"/>
      <c r="CA72" s="297"/>
      <c r="CB72" s="297"/>
      <c r="CC72" s="297"/>
      <c r="CD72" s="297"/>
      <c r="CE72" s="297"/>
      <c r="CF72" s="297"/>
      <c r="CG72" s="297"/>
      <c r="CH72" s="297"/>
      <c r="CI72" s="297"/>
      <c r="CJ72" s="297"/>
      <c r="CK72" s="297"/>
      <c r="CL72" s="297"/>
      <c r="CM72" s="297"/>
      <c r="CN72" s="297"/>
      <c r="CO72" s="297"/>
      <c r="CP72" s="297"/>
      <c r="CQ72" s="297"/>
      <c r="CR72" s="297"/>
      <c r="CS72" s="297"/>
      <c r="CT72" s="297"/>
      <c r="CU72" s="297"/>
      <c r="CV72" s="297"/>
      <c r="CW72" s="297"/>
      <c r="CX72" s="297"/>
      <c r="CY72" s="297"/>
      <c r="CZ72" s="297"/>
      <c r="DA72" s="297"/>
      <c r="DB72" s="297"/>
      <c r="DC72" s="297"/>
      <c r="DD72" s="297"/>
      <c r="DE72" s="297"/>
      <c r="DF72" s="297"/>
      <c r="DG72" s="297"/>
      <c r="DH72" s="297"/>
      <c r="DI72" s="297"/>
      <c r="DJ72" s="297"/>
      <c r="DK72" s="297"/>
      <c r="DL72" s="297"/>
      <c r="DM72" s="297"/>
      <c r="DN72" s="297"/>
      <c r="DO72" s="297"/>
      <c r="DP72" s="297"/>
      <c r="DQ72" s="297"/>
      <c r="DR72" s="297"/>
      <c r="DS72" s="297"/>
      <c r="DT72" s="297"/>
      <c r="DU72" s="297"/>
      <c r="DV72" s="297"/>
      <c r="DW72" s="297"/>
      <c r="DX72" s="297"/>
      <c r="DY72" s="297"/>
      <c r="DZ72" s="297"/>
      <c r="EA72" s="297"/>
      <c r="EB72" s="297"/>
      <c r="EC72" s="297"/>
      <c r="ED72" s="297"/>
      <c r="EE72" s="297"/>
      <c r="EF72" s="297"/>
      <c r="EG72" s="297"/>
      <c r="EH72" s="297"/>
      <c r="EI72" s="297"/>
      <c r="EJ72" s="297"/>
      <c r="EK72" s="297"/>
      <c r="EL72" s="297"/>
      <c r="EM72" s="297"/>
      <c r="EN72" s="297"/>
      <c r="EO72" s="297"/>
      <c r="EP72" s="297"/>
      <c r="EQ72" s="297"/>
      <c r="ER72" s="297"/>
      <c r="ES72" s="297"/>
      <c r="ET72" s="297"/>
      <c r="EU72" s="297"/>
      <c r="EV72" s="297"/>
      <c r="EW72" s="297"/>
      <c r="EX72" s="297"/>
      <c r="EY72" s="297"/>
      <c r="EZ72" s="297"/>
      <c r="FA72" s="297"/>
      <c r="FB72" s="297"/>
      <c r="FC72" s="297"/>
      <c r="FD72" s="297"/>
      <c r="FE72" s="297"/>
      <c r="FF72" s="297"/>
      <c r="FG72" s="297"/>
      <c r="FH72" s="297"/>
      <c r="FI72" s="297"/>
      <c r="FJ72" s="297"/>
      <c r="FK72" s="297"/>
      <c r="FL72" s="297"/>
      <c r="FM72" s="297"/>
      <c r="FN72" s="297"/>
      <c r="FO72" s="297"/>
      <c r="FP72" s="297"/>
      <c r="FQ72" s="297"/>
      <c r="FR72" s="297"/>
      <c r="FS72" s="297"/>
      <c r="FT72" s="297"/>
      <c r="FU72" s="297"/>
      <c r="FV72" s="297"/>
      <c r="FW72" s="297"/>
      <c r="FX72" s="297"/>
      <c r="FY72" s="297"/>
      <c r="FZ72" s="297"/>
      <c r="GA72" s="297"/>
      <c r="GB72" s="297"/>
      <c r="GC72" s="297"/>
      <c r="GD72" s="297"/>
      <c r="GE72" s="297"/>
      <c r="GF72" s="297"/>
      <c r="GG72" s="297"/>
      <c r="GH72" s="297"/>
      <c r="GI72" s="297"/>
      <c r="GJ72" s="297"/>
      <c r="GK72" s="297"/>
      <c r="GL72" s="297"/>
      <c r="GM72" s="297"/>
      <c r="GN72" s="297"/>
      <c r="GO72" s="297"/>
      <c r="GP72" s="297"/>
      <c r="GQ72" s="297"/>
      <c r="GR72" s="297"/>
      <c r="GS72" s="297"/>
      <c r="GT72" s="297"/>
      <c r="GU72" s="297"/>
      <c r="GV72" s="297"/>
      <c r="GW72" s="297"/>
      <c r="GX72" s="297"/>
      <c r="GY72" s="297"/>
      <c r="GZ72" s="297"/>
      <c r="HA72" s="297"/>
      <c r="HB72" s="297"/>
      <c r="HC72" s="297"/>
      <c r="HD72" s="297"/>
      <c r="HE72" s="297"/>
      <c r="HF72" s="297"/>
      <c r="HG72" s="297"/>
      <c r="HH72" s="297"/>
      <c r="HI72" s="297"/>
      <c r="HJ72" s="297"/>
      <c r="HK72" s="297"/>
      <c r="HL72" s="297"/>
      <c r="HM72" s="297"/>
      <c r="HN72" s="297"/>
      <c r="HO72" s="297"/>
      <c r="HP72" s="297"/>
      <c r="HQ72" s="297"/>
      <c r="HR72" s="297"/>
      <c r="HS72" s="297"/>
      <c r="HT72" s="297"/>
      <c r="HU72" s="297"/>
      <c r="HV72" s="297"/>
      <c r="HW72" s="297"/>
      <c r="HX72" s="297"/>
      <c r="HY72" s="297"/>
      <c r="HZ72" s="297"/>
      <c r="IA72" s="297"/>
      <c r="IB72" s="297"/>
      <c r="IC72" s="297"/>
      <c r="ID72" s="297"/>
      <c r="IE72" s="297"/>
      <c r="IF72" s="297"/>
      <c r="IG72" s="297"/>
      <c r="IH72" s="297"/>
      <c r="II72" s="297"/>
      <c r="IJ72" s="297"/>
      <c r="IK72" s="297"/>
      <c r="IL72" s="297"/>
      <c r="IM72" s="297"/>
      <c r="IN72" s="297"/>
      <c r="IO72" s="297"/>
      <c r="IP72" s="297"/>
      <c r="IQ72" s="297"/>
      <c r="IR72" s="297"/>
      <c r="IS72" s="297"/>
      <c r="IT72" s="297"/>
      <c r="IU72" s="297"/>
      <c r="IV72" s="297"/>
    </row>
    <row r="73" spans="13:256" ht="15" hidden="1">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M73" s="297"/>
      <c r="AN73" s="297"/>
      <c r="AO73" s="297"/>
      <c r="AP73" s="297"/>
      <c r="AQ73" s="297"/>
      <c r="AR73" s="297"/>
      <c r="AS73" s="297"/>
      <c r="AT73" s="297"/>
      <c r="AU73" s="297"/>
      <c r="AV73" s="297"/>
      <c r="AW73" s="297"/>
      <c r="AX73" s="297"/>
      <c r="AY73" s="297"/>
      <c r="AZ73" s="297"/>
      <c r="BA73" s="297"/>
      <c r="BB73" s="297"/>
      <c r="BC73" s="297"/>
      <c r="BD73" s="297"/>
      <c r="BE73" s="297"/>
      <c r="BF73" s="297"/>
      <c r="BG73" s="297"/>
      <c r="BH73" s="297"/>
      <c r="BI73" s="297"/>
      <c r="BJ73" s="297"/>
      <c r="BK73" s="297"/>
      <c r="BL73" s="297"/>
      <c r="BM73" s="297"/>
      <c r="BN73" s="297"/>
      <c r="BO73" s="297"/>
      <c r="BP73" s="297"/>
      <c r="BQ73" s="297"/>
      <c r="BR73" s="297"/>
      <c r="BS73" s="297"/>
      <c r="BT73" s="297"/>
      <c r="BU73" s="297"/>
      <c r="BV73" s="297"/>
      <c r="BW73" s="297"/>
      <c r="BX73" s="297"/>
      <c r="BY73" s="297"/>
      <c r="BZ73" s="297"/>
      <c r="CA73" s="297"/>
      <c r="CB73" s="297"/>
      <c r="CC73" s="297"/>
      <c r="CD73" s="297"/>
      <c r="CE73" s="297"/>
      <c r="CF73" s="297"/>
      <c r="CG73" s="297"/>
      <c r="CH73" s="297"/>
      <c r="CI73" s="297"/>
      <c r="CJ73" s="297"/>
      <c r="CK73" s="297"/>
      <c r="CL73" s="297"/>
      <c r="CM73" s="297"/>
      <c r="CN73" s="297"/>
      <c r="CO73" s="297"/>
      <c r="CP73" s="297"/>
      <c r="CQ73" s="297"/>
      <c r="CR73" s="297"/>
      <c r="CS73" s="297"/>
      <c r="CT73" s="297"/>
      <c r="CU73" s="297"/>
      <c r="CV73" s="297"/>
      <c r="CW73" s="297"/>
      <c r="CX73" s="297"/>
      <c r="CY73" s="297"/>
      <c r="CZ73" s="297"/>
      <c r="DA73" s="297"/>
      <c r="DB73" s="297"/>
      <c r="DC73" s="297"/>
      <c r="DD73" s="297"/>
      <c r="DE73" s="297"/>
      <c r="DF73" s="297"/>
      <c r="DG73" s="297"/>
      <c r="DH73" s="297"/>
      <c r="DI73" s="297"/>
      <c r="DJ73" s="297"/>
      <c r="DK73" s="297"/>
      <c r="DL73" s="297"/>
      <c r="DM73" s="297"/>
      <c r="DN73" s="297"/>
      <c r="DO73" s="297"/>
      <c r="DP73" s="297"/>
      <c r="DQ73" s="297"/>
      <c r="DR73" s="297"/>
      <c r="DS73" s="297"/>
      <c r="DT73" s="297"/>
      <c r="DU73" s="297"/>
      <c r="DV73" s="297"/>
      <c r="DW73" s="297"/>
      <c r="DX73" s="297"/>
      <c r="DY73" s="297"/>
      <c r="DZ73" s="297"/>
      <c r="EA73" s="297"/>
      <c r="EB73" s="297"/>
      <c r="EC73" s="297"/>
      <c r="ED73" s="297"/>
      <c r="EE73" s="297"/>
      <c r="EF73" s="297"/>
      <c r="EG73" s="297"/>
      <c r="EH73" s="297"/>
      <c r="EI73" s="297"/>
      <c r="EJ73" s="297"/>
      <c r="EK73" s="297"/>
      <c r="EL73" s="297"/>
      <c r="EM73" s="297"/>
      <c r="EN73" s="297"/>
      <c r="EO73" s="297"/>
      <c r="EP73" s="297"/>
      <c r="EQ73" s="297"/>
      <c r="ER73" s="297"/>
      <c r="ES73" s="297"/>
      <c r="ET73" s="297"/>
      <c r="EU73" s="297"/>
      <c r="EV73" s="297"/>
      <c r="EW73" s="297"/>
      <c r="EX73" s="297"/>
      <c r="EY73" s="297"/>
      <c r="EZ73" s="297"/>
      <c r="FA73" s="297"/>
      <c r="FB73" s="297"/>
      <c r="FC73" s="297"/>
      <c r="FD73" s="297"/>
      <c r="FE73" s="297"/>
      <c r="FF73" s="297"/>
      <c r="FG73" s="297"/>
      <c r="FH73" s="297"/>
      <c r="FI73" s="297"/>
      <c r="FJ73" s="297"/>
      <c r="FK73" s="297"/>
      <c r="FL73" s="297"/>
      <c r="FM73" s="297"/>
      <c r="FN73" s="297"/>
      <c r="FO73" s="297"/>
      <c r="FP73" s="297"/>
      <c r="FQ73" s="297"/>
      <c r="FR73" s="297"/>
      <c r="FS73" s="297"/>
      <c r="FT73" s="297"/>
      <c r="FU73" s="297"/>
      <c r="FV73" s="297"/>
      <c r="FW73" s="297"/>
      <c r="FX73" s="297"/>
      <c r="FY73" s="297"/>
      <c r="FZ73" s="297"/>
      <c r="GA73" s="297"/>
      <c r="GB73" s="297"/>
      <c r="GC73" s="297"/>
      <c r="GD73" s="297"/>
      <c r="GE73" s="297"/>
      <c r="GF73" s="297"/>
      <c r="GG73" s="297"/>
      <c r="GH73" s="297"/>
      <c r="GI73" s="297"/>
      <c r="GJ73" s="297"/>
      <c r="GK73" s="297"/>
      <c r="GL73" s="297"/>
      <c r="GM73" s="297"/>
      <c r="GN73" s="297"/>
      <c r="GO73" s="297"/>
      <c r="GP73" s="297"/>
      <c r="GQ73" s="297"/>
      <c r="GR73" s="297"/>
      <c r="GS73" s="297"/>
      <c r="GT73" s="297"/>
      <c r="GU73" s="297"/>
      <c r="GV73" s="297"/>
      <c r="GW73" s="297"/>
      <c r="GX73" s="297"/>
      <c r="GY73" s="297"/>
      <c r="GZ73" s="297"/>
      <c r="HA73" s="297"/>
      <c r="HB73" s="297"/>
      <c r="HC73" s="297"/>
      <c r="HD73" s="297"/>
      <c r="HE73" s="297"/>
      <c r="HF73" s="297"/>
      <c r="HG73" s="297"/>
      <c r="HH73" s="297"/>
      <c r="HI73" s="297"/>
      <c r="HJ73" s="297"/>
      <c r="HK73" s="297"/>
      <c r="HL73" s="297"/>
      <c r="HM73" s="297"/>
      <c r="HN73" s="297"/>
      <c r="HO73" s="297"/>
      <c r="HP73" s="297"/>
      <c r="HQ73" s="297"/>
      <c r="HR73" s="297"/>
      <c r="HS73" s="297"/>
      <c r="HT73" s="297"/>
      <c r="HU73" s="297"/>
      <c r="HV73" s="297"/>
      <c r="HW73" s="297"/>
      <c r="HX73" s="297"/>
      <c r="HY73" s="297"/>
      <c r="HZ73" s="297"/>
      <c r="IA73" s="297"/>
      <c r="IB73" s="297"/>
      <c r="IC73" s="297"/>
      <c r="ID73" s="297"/>
      <c r="IE73" s="297"/>
      <c r="IF73" s="297"/>
      <c r="IG73" s="297"/>
      <c r="IH73" s="297"/>
      <c r="II73" s="297"/>
      <c r="IJ73" s="297"/>
      <c r="IK73" s="297"/>
      <c r="IL73" s="297"/>
      <c r="IM73" s="297"/>
      <c r="IN73" s="297"/>
      <c r="IO73" s="297"/>
      <c r="IP73" s="297"/>
      <c r="IQ73" s="297"/>
      <c r="IR73" s="297"/>
      <c r="IS73" s="297"/>
      <c r="IT73" s="297"/>
      <c r="IU73" s="297"/>
      <c r="IV73" s="297"/>
    </row>
    <row r="74" spans="13:256" ht="15" hidden="1">
      <c r="M74" s="297"/>
      <c r="N74" s="297"/>
      <c r="O74" s="297"/>
      <c r="P74" s="297"/>
      <c r="Q74" s="297"/>
      <c r="R74" s="297"/>
      <c r="S74" s="297"/>
      <c r="T74" s="297"/>
      <c r="U74" s="297"/>
      <c r="V74" s="297"/>
      <c r="W74" s="297"/>
      <c r="X74" s="297"/>
      <c r="Y74" s="297"/>
      <c r="Z74" s="297"/>
      <c r="AA74" s="297"/>
      <c r="AB74" s="297"/>
      <c r="AC74" s="297"/>
      <c r="AD74" s="297"/>
      <c r="AE74" s="297"/>
      <c r="AF74" s="297"/>
      <c r="AG74" s="297"/>
      <c r="AH74" s="297"/>
      <c r="AI74" s="297"/>
      <c r="AJ74" s="297"/>
      <c r="AK74" s="297"/>
      <c r="AL74" s="297"/>
      <c r="AM74" s="297"/>
      <c r="AN74" s="297"/>
      <c r="AO74" s="297"/>
      <c r="AP74" s="297"/>
      <c r="AQ74" s="297"/>
      <c r="AR74" s="297"/>
      <c r="AS74" s="297"/>
      <c r="AT74" s="297"/>
      <c r="AU74" s="297"/>
      <c r="AV74" s="297"/>
      <c r="AW74" s="297"/>
      <c r="AX74" s="297"/>
      <c r="AY74" s="297"/>
      <c r="AZ74" s="297"/>
      <c r="BA74" s="297"/>
      <c r="BB74" s="297"/>
      <c r="BC74" s="297"/>
      <c r="BD74" s="297"/>
      <c r="BE74" s="297"/>
      <c r="BF74" s="297"/>
      <c r="BG74" s="297"/>
      <c r="BH74" s="297"/>
      <c r="BI74" s="297"/>
      <c r="BJ74" s="297"/>
      <c r="BK74" s="297"/>
      <c r="BL74" s="297"/>
      <c r="BM74" s="297"/>
      <c r="BN74" s="297"/>
      <c r="BO74" s="297"/>
      <c r="BP74" s="297"/>
      <c r="BQ74" s="297"/>
      <c r="BR74" s="297"/>
      <c r="BS74" s="297"/>
      <c r="BT74" s="297"/>
      <c r="BU74" s="297"/>
      <c r="BV74" s="297"/>
      <c r="BW74" s="297"/>
      <c r="BX74" s="297"/>
      <c r="BY74" s="297"/>
      <c r="BZ74" s="297"/>
      <c r="CA74" s="297"/>
      <c r="CB74" s="297"/>
      <c r="CC74" s="297"/>
      <c r="CD74" s="297"/>
      <c r="CE74" s="297"/>
      <c r="CF74" s="297"/>
      <c r="CG74" s="297"/>
      <c r="CH74" s="297"/>
      <c r="CI74" s="297"/>
      <c r="CJ74" s="297"/>
      <c r="CK74" s="297"/>
      <c r="CL74" s="297"/>
      <c r="CM74" s="297"/>
      <c r="CN74" s="297"/>
      <c r="CO74" s="297"/>
      <c r="CP74" s="297"/>
      <c r="CQ74" s="297"/>
      <c r="CR74" s="297"/>
      <c r="CS74" s="297"/>
      <c r="CT74" s="297"/>
      <c r="CU74" s="297"/>
      <c r="CV74" s="297"/>
      <c r="CW74" s="297"/>
      <c r="CX74" s="297"/>
      <c r="CY74" s="297"/>
      <c r="CZ74" s="297"/>
      <c r="DA74" s="297"/>
      <c r="DB74" s="297"/>
      <c r="DC74" s="297"/>
      <c r="DD74" s="297"/>
      <c r="DE74" s="297"/>
      <c r="DF74" s="297"/>
      <c r="DG74" s="297"/>
      <c r="DH74" s="297"/>
      <c r="DI74" s="297"/>
      <c r="DJ74" s="297"/>
      <c r="DK74" s="297"/>
      <c r="DL74" s="297"/>
      <c r="DM74" s="297"/>
      <c r="DN74" s="297"/>
      <c r="DO74" s="297"/>
      <c r="DP74" s="297"/>
      <c r="DQ74" s="297"/>
      <c r="DR74" s="297"/>
      <c r="DS74" s="297"/>
      <c r="DT74" s="297"/>
      <c r="DU74" s="297"/>
      <c r="DV74" s="297"/>
      <c r="DW74" s="297"/>
      <c r="DX74" s="297"/>
      <c r="DY74" s="297"/>
      <c r="DZ74" s="297"/>
      <c r="EA74" s="297"/>
      <c r="EB74" s="297"/>
      <c r="EC74" s="297"/>
      <c r="ED74" s="297"/>
      <c r="EE74" s="297"/>
      <c r="EF74" s="297"/>
      <c r="EG74" s="297"/>
      <c r="EH74" s="297"/>
      <c r="EI74" s="297"/>
      <c r="EJ74" s="297"/>
      <c r="EK74" s="297"/>
      <c r="EL74" s="297"/>
      <c r="EM74" s="297"/>
      <c r="EN74" s="297"/>
      <c r="EO74" s="297"/>
      <c r="EP74" s="297"/>
      <c r="EQ74" s="297"/>
      <c r="ER74" s="297"/>
      <c r="ES74" s="297"/>
      <c r="ET74" s="297"/>
      <c r="EU74" s="297"/>
      <c r="EV74" s="297"/>
      <c r="EW74" s="297"/>
      <c r="EX74" s="297"/>
      <c r="EY74" s="297"/>
      <c r="EZ74" s="297"/>
      <c r="FA74" s="297"/>
      <c r="FB74" s="297"/>
      <c r="FC74" s="297"/>
      <c r="FD74" s="297"/>
      <c r="FE74" s="297"/>
      <c r="FF74" s="297"/>
      <c r="FG74" s="297"/>
      <c r="FH74" s="297"/>
      <c r="FI74" s="297"/>
      <c r="FJ74" s="297"/>
      <c r="FK74" s="297"/>
      <c r="FL74" s="297"/>
      <c r="FM74" s="297"/>
      <c r="FN74" s="297"/>
      <c r="FO74" s="297"/>
      <c r="FP74" s="297"/>
      <c r="FQ74" s="297"/>
      <c r="FR74" s="297"/>
      <c r="FS74" s="297"/>
      <c r="FT74" s="297"/>
      <c r="FU74" s="297"/>
      <c r="FV74" s="297"/>
      <c r="FW74" s="297"/>
      <c r="FX74" s="297"/>
      <c r="FY74" s="297"/>
      <c r="FZ74" s="297"/>
      <c r="GA74" s="297"/>
      <c r="GB74" s="297"/>
      <c r="GC74" s="297"/>
      <c r="GD74" s="297"/>
      <c r="GE74" s="297"/>
      <c r="GF74" s="297"/>
      <c r="GG74" s="297"/>
      <c r="GH74" s="297"/>
      <c r="GI74" s="297"/>
      <c r="GJ74" s="297"/>
      <c r="GK74" s="297"/>
      <c r="GL74" s="297"/>
      <c r="GM74" s="297"/>
      <c r="GN74" s="297"/>
      <c r="GO74" s="297"/>
      <c r="GP74" s="297"/>
      <c r="GQ74" s="297"/>
      <c r="GR74" s="297"/>
      <c r="GS74" s="297"/>
      <c r="GT74" s="297"/>
      <c r="GU74" s="297"/>
      <c r="GV74" s="297"/>
      <c r="GW74" s="297"/>
      <c r="GX74" s="297"/>
      <c r="GY74" s="297"/>
      <c r="GZ74" s="297"/>
      <c r="HA74" s="297"/>
      <c r="HB74" s="297"/>
      <c r="HC74" s="297"/>
      <c r="HD74" s="297"/>
      <c r="HE74" s="297"/>
      <c r="HF74" s="297"/>
      <c r="HG74" s="297"/>
      <c r="HH74" s="297"/>
      <c r="HI74" s="297"/>
      <c r="HJ74" s="297"/>
      <c r="HK74" s="297"/>
      <c r="HL74" s="297"/>
      <c r="HM74" s="297"/>
      <c r="HN74" s="297"/>
      <c r="HO74" s="297"/>
      <c r="HP74" s="297"/>
      <c r="HQ74" s="297"/>
      <c r="HR74" s="297"/>
      <c r="HS74" s="297"/>
      <c r="HT74" s="297"/>
      <c r="HU74" s="297"/>
      <c r="HV74" s="297"/>
      <c r="HW74" s="297"/>
      <c r="HX74" s="297"/>
      <c r="HY74" s="297"/>
      <c r="HZ74" s="297"/>
      <c r="IA74" s="297"/>
      <c r="IB74" s="297"/>
      <c r="IC74" s="297"/>
      <c r="ID74" s="297"/>
      <c r="IE74" s="297"/>
      <c r="IF74" s="297"/>
      <c r="IG74" s="297"/>
      <c r="IH74" s="297"/>
      <c r="II74" s="297"/>
      <c r="IJ74" s="297"/>
      <c r="IK74" s="297"/>
      <c r="IL74" s="297"/>
      <c r="IM74" s="297"/>
      <c r="IN74" s="297"/>
      <c r="IO74" s="297"/>
      <c r="IP74" s="297"/>
      <c r="IQ74" s="297"/>
      <c r="IR74" s="297"/>
      <c r="IS74" s="297"/>
      <c r="IT74" s="297"/>
      <c r="IU74" s="297"/>
      <c r="IV74" s="297"/>
    </row>
    <row r="75" spans="13:256" ht="15" hidden="1">
      <c r="M75" s="297"/>
      <c r="N75" s="297"/>
      <c r="O75" s="297"/>
      <c r="P75" s="297"/>
      <c r="Q75" s="297"/>
      <c r="R75" s="297"/>
      <c r="S75" s="297"/>
      <c r="T75" s="297"/>
      <c r="U75" s="297"/>
      <c r="V75" s="297"/>
      <c r="W75" s="297"/>
      <c r="X75" s="297"/>
      <c r="Y75" s="297"/>
      <c r="Z75" s="297"/>
      <c r="AA75" s="297"/>
      <c r="AB75" s="297"/>
      <c r="AC75" s="297"/>
      <c r="AD75" s="297"/>
      <c r="AE75" s="297"/>
      <c r="AF75" s="297"/>
      <c r="AG75" s="297"/>
      <c r="AH75" s="297"/>
      <c r="AI75" s="297"/>
      <c r="AJ75" s="297"/>
      <c r="AK75" s="297"/>
      <c r="AL75" s="297"/>
      <c r="AM75" s="297"/>
      <c r="AN75" s="297"/>
      <c r="AO75" s="297"/>
      <c r="AP75" s="297"/>
      <c r="AQ75" s="297"/>
      <c r="AR75" s="297"/>
      <c r="AS75" s="297"/>
      <c r="AT75" s="297"/>
      <c r="AU75" s="297"/>
      <c r="AV75" s="297"/>
      <c r="AW75" s="297"/>
      <c r="AX75" s="297"/>
      <c r="AY75" s="297"/>
      <c r="AZ75" s="297"/>
      <c r="BA75" s="297"/>
      <c r="BB75" s="297"/>
      <c r="BC75" s="297"/>
      <c r="BD75" s="297"/>
      <c r="BE75" s="297"/>
      <c r="BF75" s="297"/>
      <c r="BG75" s="297"/>
      <c r="BH75" s="297"/>
      <c r="BI75" s="297"/>
      <c r="BJ75" s="297"/>
      <c r="BK75" s="297"/>
      <c r="BL75" s="297"/>
      <c r="BM75" s="297"/>
      <c r="BN75" s="297"/>
      <c r="BO75" s="297"/>
      <c r="BP75" s="297"/>
      <c r="BQ75" s="297"/>
      <c r="BR75" s="297"/>
      <c r="BS75" s="297"/>
      <c r="BT75" s="297"/>
      <c r="BU75" s="297"/>
      <c r="BV75" s="297"/>
      <c r="BW75" s="297"/>
      <c r="BX75" s="297"/>
      <c r="BY75" s="297"/>
      <c r="BZ75" s="297"/>
      <c r="CA75" s="297"/>
      <c r="CB75" s="297"/>
      <c r="CC75" s="297"/>
      <c r="CD75" s="297"/>
      <c r="CE75" s="297"/>
      <c r="CF75" s="297"/>
      <c r="CG75" s="297"/>
      <c r="CH75" s="297"/>
      <c r="CI75" s="297"/>
      <c r="CJ75" s="297"/>
      <c r="CK75" s="297"/>
      <c r="CL75" s="297"/>
      <c r="CM75" s="297"/>
      <c r="CN75" s="297"/>
      <c r="CO75" s="297"/>
      <c r="CP75" s="297"/>
      <c r="CQ75" s="297"/>
      <c r="CR75" s="297"/>
      <c r="CS75" s="297"/>
      <c r="CT75" s="297"/>
      <c r="CU75" s="297"/>
      <c r="CV75" s="297"/>
      <c r="CW75" s="297"/>
      <c r="CX75" s="297"/>
      <c r="CY75" s="297"/>
      <c r="CZ75" s="297"/>
      <c r="DA75" s="297"/>
      <c r="DB75" s="297"/>
      <c r="DC75" s="297"/>
      <c r="DD75" s="297"/>
      <c r="DE75" s="297"/>
      <c r="DF75" s="297"/>
      <c r="DG75" s="297"/>
      <c r="DH75" s="297"/>
      <c r="DI75" s="297"/>
      <c r="DJ75" s="297"/>
      <c r="DK75" s="297"/>
      <c r="DL75" s="297"/>
      <c r="DM75" s="297"/>
      <c r="DN75" s="297"/>
      <c r="DO75" s="297"/>
      <c r="DP75" s="297"/>
      <c r="DQ75" s="297"/>
      <c r="DR75" s="297"/>
      <c r="DS75" s="297"/>
      <c r="DT75" s="297"/>
      <c r="DU75" s="297"/>
      <c r="DV75" s="297"/>
      <c r="DW75" s="297"/>
      <c r="DX75" s="297"/>
      <c r="DY75" s="297"/>
      <c r="DZ75" s="297"/>
      <c r="EA75" s="297"/>
      <c r="EB75" s="297"/>
      <c r="EC75" s="297"/>
      <c r="ED75" s="297"/>
      <c r="EE75" s="297"/>
      <c r="EF75" s="297"/>
      <c r="EG75" s="297"/>
      <c r="EH75" s="297"/>
      <c r="EI75" s="297"/>
      <c r="EJ75" s="297"/>
      <c r="EK75" s="297"/>
      <c r="EL75" s="297"/>
      <c r="EM75" s="297"/>
      <c r="EN75" s="297"/>
      <c r="EO75" s="297"/>
      <c r="EP75" s="297"/>
      <c r="EQ75" s="297"/>
      <c r="ER75" s="297"/>
      <c r="ES75" s="297"/>
      <c r="ET75" s="297"/>
      <c r="EU75" s="297"/>
      <c r="EV75" s="297"/>
      <c r="EW75" s="297"/>
      <c r="EX75" s="297"/>
      <c r="EY75" s="297"/>
      <c r="EZ75" s="297"/>
      <c r="FA75" s="297"/>
      <c r="FB75" s="297"/>
      <c r="FC75" s="297"/>
      <c r="FD75" s="297"/>
      <c r="FE75" s="297"/>
      <c r="FF75" s="297"/>
      <c r="FG75" s="297"/>
      <c r="FH75" s="297"/>
      <c r="FI75" s="297"/>
      <c r="FJ75" s="297"/>
      <c r="FK75" s="297"/>
      <c r="FL75" s="297"/>
      <c r="FM75" s="297"/>
      <c r="FN75" s="297"/>
      <c r="FO75" s="297"/>
      <c r="FP75" s="297"/>
      <c r="FQ75" s="297"/>
      <c r="FR75" s="297"/>
      <c r="FS75" s="297"/>
      <c r="FT75" s="297"/>
      <c r="FU75" s="297"/>
      <c r="FV75" s="297"/>
      <c r="FW75" s="297"/>
      <c r="FX75" s="297"/>
      <c r="FY75" s="297"/>
      <c r="FZ75" s="297"/>
      <c r="GA75" s="297"/>
      <c r="GB75" s="297"/>
      <c r="GC75" s="297"/>
      <c r="GD75" s="297"/>
      <c r="GE75" s="297"/>
      <c r="GF75" s="297"/>
      <c r="GG75" s="297"/>
      <c r="GH75" s="297"/>
      <c r="GI75" s="297"/>
      <c r="GJ75" s="297"/>
      <c r="GK75" s="297"/>
      <c r="GL75" s="297"/>
      <c r="GM75" s="297"/>
      <c r="GN75" s="297"/>
      <c r="GO75" s="297"/>
      <c r="GP75" s="297"/>
      <c r="GQ75" s="297"/>
      <c r="GR75" s="297"/>
      <c r="GS75" s="297"/>
      <c r="GT75" s="297"/>
      <c r="GU75" s="297"/>
      <c r="GV75" s="297"/>
      <c r="GW75" s="297"/>
      <c r="GX75" s="297"/>
      <c r="GY75" s="297"/>
      <c r="GZ75" s="297"/>
      <c r="HA75" s="297"/>
      <c r="HB75" s="297"/>
      <c r="HC75" s="297"/>
      <c r="HD75" s="297"/>
      <c r="HE75" s="297"/>
      <c r="HF75" s="297"/>
      <c r="HG75" s="297"/>
      <c r="HH75" s="297"/>
      <c r="HI75" s="297"/>
      <c r="HJ75" s="297"/>
      <c r="HK75" s="297"/>
      <c r="HL75" s="297"/>
      <c r="HM75" s="297"/>
      <c r="HN75" s="297"/>
      <c r="HO75" s="297"/>
      <c r="HP75" s="297"/>
      <c r="HQ75" s="297"/>
      <c r="HR75" s="297"/>
      <c r="HS75" s="297"/>
      <c r="HT75" s="297"/>
      <c r="HU75" s="297"/>
      <c r="HV75" s="297"/>
      <c r="HW75" s="297"/>
      <c r="HX75" s="297"/>
      <c r="HY75" s="297"/>
      <c r="HZ75" s="297"/>
      <c r="IA75" s="297"/>
      <c r="IB75" s="297"/>
      <c r="IC75" s="297"/>
      <c r="ID75" s="297"/>
      <c r="IE75" s="297"/>
      <c r="IF75" s="297"/>
      <c r="IG75" s="297"/>
      <c r="IH75" s="297"/>
      <c r="II75" s="297"/>
      <c r="IJ75" s="297"/>
      <c r="IK75" s="297"/>
      <c r="IL75" s="297"/>
      <c r="IM75" s="297"/>
      <c r="IN75" s="297"/>
      <c r="IO75" s="297"/>
      <c r="IP75" s="297"/>
      <c r="IQ75" s="297"/>
      <c r="IR75" s="297"/>
      <c r="IS75" s="297"/>
      <c r="IT75" s="297"/>
      <c r="IU75" s="297"/>
      <c r="IV75" s="297"/>
    </row>
    <row r="76" spans="13:256" ht="15" hidden="1">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7"/>
      <c r="AL76" s="297"/>
      <c r="AM76" s="297"/>
      <c r="AN76" s="297"/>
      <c r="AO76" s="297"/>
      <c r="AP76" s="297"/>
      <c r="AQ76" s="297"/>
      <c r="AR76" s="297"/>
      <c r="AS76" s="297"/>
      <c r="AT76" s="297"/>
      <c r="AU76" s="297"/>
      <c r="AV76" s="297"/>
      <c r="AW76" s="297"/>
      <c r="AX76" s="297"/>
      <c r="AY76" s="297"/>
      <c r="AZ76" s="297"/>
      <c r="BA76" s="297"/>
      <c r="BB76" s="297"/>
      <c r="BC76" s="297"/>
      <c r="BD76" s="297"/>
      <c r="BE76" s="297"/>
      <c r="BF76" s="297"/>
      <c r="BG76" s="297"/>
      <c r="BH76" s="297"/>
      <c r="BI76" s="297"/>
      <c r="BJ76" s="297"/>
      <c r="BK76" s="297"/>
      <c r="BL76" s="297"/>
      <c r="BM76" s="297"/>
      <c r="BN76" s="297"/>
      <c r="BO76" s="297"/>
      <c r="BP76" s="297"/>
      <c r="BQ76" s="297"/>
      <c r="BR76" s="297"/>
      <c r="BS76" s="297"/>
      <c r="BT76" s="297"/>
      <c r="BU76" s="297"/>
      <c r="BV76" s="297"/>
      <c r="BW76" s="297"/>
      <c r="BX76" s="297"/>
      <c r="BY76" s="297"/>
      <c r="BZ76" s="297"/>
      <c r="CA76" s="297"/>
      <c r="CB76" s="297"/>
      <c r="CC76" s="297"/>
      <c r="CD76" s="297"/>
      <c r="CE76" s="297"/>
      <c r="CF76" s="297"/>
      <c r="CG76" s="297"/>
      <c r="CH76" s="297"/>
      <c r="CI76" s="297"/>
      <c r="CJ76" s="297"/>
      <c r="CK76" s="297"/>
      <c r="CL76" s="297"/>
      <c r="CM76" s="297"/>
      <c r="CN76" s="297"/>
      <c r="CO76" s="297"/>
      <c r="CP76" s="297"/>
      <c r="CQ76" s="297"/>
      <c r="CR76" s="297"/>
      <c r="CS76" s="297"/>
      <c r="CT76" s="297"/>
      <c r="CU76" s="297"/>
      <c r="CV76" s="297"/>
      <c r="CW76" s="297"/>
      <c r="CX76" s="297"/>
      <c r="CY76" s="297"/>
      <c r="CZ76" s="297"/>
      <c r="DA76" s="297"/>
      <c r="DB76" s="297"/>
      <c r="DC76" s="297"/>
      <c r="DD76" s="297"/>
      <c r="DE76" s="297"/>
      <c r="DF76" s="297"/>
      <c r="DG76" s="297"/>
      <c r="DH76" s="297"/>
      <c r="DI76" s="297"/>
      <c r="DJ76" s="297"/>
      <c r="DK76" s="297"/>
      <c r="DL76" s="297"/>
      <c r="DM76" s="297"/>
      <c r="DN76" s="297"/>
      <c r="DO76" s="297"/>
      <c r="DP76" s="297"/>
      <c r="DQ76" s="297"/>
      <c r="DR76" s="297"/>
      <c r="DS76" s="297"/>
      <c r="DT76" s="297"/>
      <c r="DU76" s="297"/>
      <c r="DV76" s="297"/>
      <c r="DW76" s="297"/>
      <c r="DX76" s="297"/>
      <c r="DY76" s="297"/>
      <c r="DZ76" s="297"/>
      <c r="EA76" s="297"/>
      <c r="EB76" s="297"/>
      <c r="EC76" s="297"/>
      <c r="ED76" s="297"/>
      <c r="EE76" s="297"/>
      <c r="EF76" s="297"/>
      <c r="EG76" s="297"/>
      <c r="EH76" s="297"/>
      <c r="EI76" s="297"/>
      <c r="EJ76" s="297"/>
      <c r="EK76" s="297"/>
      <c r="EL76" s="297"/>
      <c r="EM76" s="297"/>
      <c r="EN76" s="297"/>
      <c r="EO76" s="297"/>
      <c r="EP76" s="297"/>
      <c r="EQ76" s="297"/>
      <c r="ER76" s="297"/>
      <c r="ES76" s="297"/>
      <c r="ET76" s="297"/>
      <c r="EU76" s="297"/>
      <c r="EV76" s="297"/>
      <c r="EW76" s="297"/>
      <c r="EX76" s="297"/>
      <c r="EY76" s="297"/>
      <c r="EZ76" s="297"/>
      <c r="FA76" s="297"/>
      <c r="FB76" s="297"/>
      <c r="FC76" s="297"/>
      <c r="FD76" s="297"/>
      <c r="FE76" s="297"/>
      <c r="FF76" s="297"/>
      <c r="FG76" s="297"/>
      <c r="FH76" s="297"/>
      <c r="FI76" s="297"/>
      <c r="FJ76" s="297"/>
      <c r="FK76" s="297"/>
      <c r="FL76" s="297"/>
      <c r="FM76" s="297"/>
      <c r="FN76" s="297"/>
      <c r="FO76" s="297"/>
      <c r="FP76" s="297"/>
      <c r="FQ76" s="297"/>
      <c r="FR76" s="297"/>
      <c r="FS76" s="297"/>
      <c r="FT76" s="297"/>
      <c r="FU76" s="297"/>
      <c r="FV76" s="297"/>
      <c r="FW76" s="297"/>
      <c r="FX76" s="297"/>
      <c r="FY76" s="297"/>
      <c r="FZ76" s="297"/>
      <c r="GA76" s="297"/>
      <c r="GB76" s="297"/>
      <c r="GC76" s="297"/>
      <c r="GD76" s="297"/>
      <c r="GE76" s="297"/>
      <c r="GF76" s="297"/>
      <c r="GG76" s="297"/>
      <c r="GH76" s="297"/>
      <c r="GI76" s="297"/>
      <c r="GJ76" s="297"/>
      <c r="GK76" s="297"/>
      <c r="GL76" s="297"/>
      <c r="GM76" s="297"/>
      <c r="GN76" s="297"/>
      <c r="GO76" s="297"/>
      <c r="GP76" s="297"/>
      <c r="GQ76" s="297"/>
      <c r="GR76" s="297"/>
      <c r="GS76" s="297"/>
      <c r="GT76" s="297"/>
      <c r="GU76" s="297"/>
      <c r="GV76" s="297"/>
      <c r="GW76" s="297"/>
      <c r="GX76" s="297"/>
      <c r="GY76" s="297"/>
      <c r="GZ76" s="297"/>
      <c r="HA76" s="297"/>
      <c r="HB76" s="297"/>
      <c r="HC76" s="297"/>
      <c r="HD76" s="297"/>
      <c r="HE76" s="297"/>
      <c r="HF76" s="297"/>
      <c r="HG76" s="297"/>
      <c r="HH76" s="297"/>
      <c r="HI76" s="297"/>
      <c r="HJ76" s="297"/>
      <c r="HK76" s="297"/>
      <c r="HL76" s="297"/>
      <c r="HM76" s="297"/>
      <c r="HN76" s="297"/>
      <c r="HO76" s="297"/>
      <c r="HP76" s="297"/>
      <c r="HQ76" s="297"/>
      <c r="HR76" s="297"/>
      <c r="HS76" s="297"/>
      <c r="HT76" s="297"/>
      <c r="HU76" s="297"/>
      <c r="HV76" s="297"/>
      <c r="HW76" s="297"/>
      <c r="HX76" s="297"/>
      <c r="HY76" s="297"/>
      <c r="HZ76" s="297"/>
      <c r="IA76" s="297"/>
      <c r="IB76" s="297"/>
      <c r="IC76" s="297"/>
      <c r="ID76" s="297"/>
      <c r="IE76" s="297"/>
      <c r="IF76" s="297"/>
      <c r="IG76" s="297"/>
      <c r="IH76" s="297"/>
      <c r="II76" s="297"/>
      <c r="IJ76" s="297"/>
      <c r="IK76" s="297"/>
      <c r="IL76" s="297"/>
      <c r="IM76" s="297"/>
      <c r="IN76" s="297"/>
      <c r="IO76" s="297"/>
      <c r="IP76" s="297"/>
      <c r="IQ76" s="297"/>
      <c r="IR76" s="297"/>
      <c r="IS76" s="297"/>
      <c r="IT76" s="297"/>
      <c r="IU76" s="297"/>
      <c r="IV76" s="297"/>
    </row>
    <row r="77" ht="6.75" customHeight="1"/>
    <row r="78" ht="12.75" customHeight="1" hidden="1"/>
    <row r="79" ht="12.75" customHeight="1" hidden="1"/>
    <row r="80" ht="12.75" customHeight="1" hidden="1"/>
    <row r="81" spans="1:11" ht="12.75" customHeight="1" hidden="1">
      <c r="A81" s="300"/>
      <c r="B81" s="300"/>
      <c r="C81" s="300"/>
      <c r="D81" s="300"/>
      <c r="E81" s="300"/>
      <c r="F81" s="300"/>
      <c r="G81" s="300"/>
      <c r="H81" s="300"/>
      <c r="I81" s="300"/>
      <c r="J81" s="300"/>
      <c r="K81" s="300"/>
    </row>
    <row r="82" spans="1:11" ht="12.75" customHeight="1" hidden="1">
      <c r="A82" s="300"/>
      <c r="B82" s="300"/>
      <c r="C82" s="300"/>
      <c r="D82" s="300"/>
      <c r="E82" s="300"/>
      <c r="F82" s="300"/>
      <c r="G82" s="300"/>
      <c r="H82" s="300"/>
      <c r="I82" s="300"/>
      <c r="J82" s="300"/>
      <c r="K82" s="300"/>
    </row>
    <row r="83" spans="1:11" ht="12.75" customHeight="1" hidden="1">
      <c r="A83" s="300"/>
      <c r="B83" s="300"/>
      <c r="C83" s="300"/>
      <c r="D83" s="300"/>
      <c r="E83" s="300"/>
      <c r="F83" s="300"/>
      <c r="G83" s="300"/>
      <c r="H83" s="300"/>
      <c r="I83" s="300"/>
      <c r="J83" s="300"/>
      <c r="K83" s="300"/>
    </row>
    <row r="84" spans="1:11" ht="12.75" customHeight="1" hidden="1">
      <c r="A84" s="300"/>
      <c r="B84" s="300"/>
      <c r="C84" s="300"/>
      <c r="D84" s="300"/>
      <c r="E84" s="300"/>
      <c r="F84" s="300"/>
      <c r="G84" s="300"/>
      <c r="H84" s="300"/>
      <c r="I84" s="300"/>
      <c r="J84" s="300"/>
      <c r="K84" s="300"/>
    </row>
    <row r="85" spans="1:11" ht="12.75" customHeight="1" hidden="1">
      <c r="A85" s="300"/>
      <c r="B85" s="300"/>
      <c r="C85" s="300"/>
      <c r="D85" s="300"/>
      <c r="E85" s="300"/>
      <c r="F85" s="300"/>
      <c r="G85" s="300"/>
      <c r="H85" s="300"/>
      <c r="I85" s="300"/>
      <c r="J85" s="300"/>
      <c r="K85" s="300"/>
    </row>
    <row r="86" spans="1:11" ht="12.75" customHeight="1" hidden="1">
      <c r="A86" s="300"/>
      <c r="B86" s="300"/>
      <c r="C86" s="300"/>
      <c r="D86" s="300"/>
      <c r="E86" s="300"/>
      <c r="F86" s="300"/>
      <c r="G86" s="300"/>
      <c r="H86" s="300"/>
      <c r="I86" s="300"/>
      <c r="J86" s="300"/>
      <c r="K86" s="300"/>
    </row>
    <row r="87" spans="1:11" ht="12.75" customHeight="1" hidden="1">
      <c r="A87" s="300"/>
      <c r="B87" s="300"/>
      <c r="C87" s="300"/>
      <c r="D87" s="300"/>
      <c r="E87" s="300"/>
      <c r="F87" s="300"/>
      <c r="G87" s="300"/>
      <c r="H87" s="300"/>
      <c r="I87" s="300"/>
      <c r="J87" s="300"/>
      <c r="K87" s="300"/>
    </row>
    <row r="88" spans="1:11" ht="12.75" customHeight="1" hidden="1">
      <c r="A88" s="300"/>
      <c r="B88" s="300"/>
      <c r="C88" s="300"/>
      <c r="D88" s="300"/>
      <c r="E88" s="300"/>
      <c r="F88" s="300"/>
      <c r="G88" s="300"/>
      <c r="H88" s="300"/>
      <c r="I88" s="300"/>
      <c r="J88" s="300"/>
      <c r="K88" s="300"/>
    </row>
    <row r="89" spans="1:11" ht="12.75" customHeight="1" hidden="1">
      <c r="A89" s="300"/>
      <c r="B89" s="300"/>
      <c r="C89" s="300"/>
      <c r="D89" s="300"/>
      <c r="E89" s="300"/>
      <c r="F89" s="300"/>
      <c r="G89" s="300"/>
      <c r="H89" s="300"/>
      <c r="I89" s="300"/>
      <c r="J89" s="300"/>
      <c r="K89" s="300"/>
    </row>
    <row r="90" spans="1:11" ht="12.75" customHeight="1" hidden="1">
      <c r="A90" s="300"/>
      <c r="B90" s="300"/>
      <c r="C90" s="300"/>
      <c r="D90" s="300"/>
      <c r="E90" s="300"/>
      <c r="F90" s="300"/>
      <c r="G90" s="300"/>
      <c r="H90" s="300"/>
      <c r="I90" s="300"/>
      <c r="J90" s="300"/>
      <c r="K90" s="300"/>
    </row>
    <row r="91" spans="1:11" ht="12.75" customHeight="1" hidden="1">
      <c r="A91" s="300"/>
      <c r="B91" s="300"/>
      <c r="C91" s="300"/>
      <c r="D91" s="300"/>
      <c r="E91" s="300"/>
      <c r="F91" s="300"/>
      <c r="G91" s="300"/>
      <c r="H91" s="300"/>
      <c r="I91" s="300"/>
      <c r="J91" s="300"/>
      <c r="K91" s="300"/>
    </row>
    <row r="92" spans="1:11" ht="12.75" customHeight="1" hidden="1">
      <c r="A92" s="300"/>
      <c r="B92" s="300"/>
      <c r="C92" s="300"/>
      <c r="D92" s="300"/>
      <c r="E92" s="300"/>
      <c r="F92" s="300"/>
      <c r="G92" s="300"/>
      <c r="H92" s="300"/>
      <c r="I92" s="300"/>
      <c r="J92" s="300"/>
      <c r="K92" s="300"/>
    </row>
    <row r="93" spans="1:11" ht="12.75" customHeight="1" hidden="1">
      <c r="A93" s="300"/>
      <c r="B93" s="300"/>
      <c r="C93" s="300"/>
      <c r="D93" s="300"/>
      <c r="E93" s="300"/>
      <c r="F93" s="300"/>
      <c r="G93" s="300"/>
      <c r="H93" s="300"/>
      <c r="I93" s="300"/>
      <c r="J93" s="300"/>
      <c r="K93" s="300"/>
    </row>
    <row r="94" spans="1:11" ht="12.75" customHeight="1" hidden="1">
      <c r="A94" s="300"/>
      <c r="B94" s="300"/>
      <c r="C94" s="300"/>
      <c r="D94" s="300"/>
      <c r="E94" s="300"/>
      <c r="F94" s="300"/>
      <c r="G94" s="300"/>
      <c r="H94" s="300"/>
      <c r="I94" s="300"/>
      <c r="J94" s="300"/>
      <c r="K94" s="300"/>
    </row>
    <row r="95" spans="1:11" ht="12.75" customHeight="1" hidden="1">
      <c r="A95" s="300"/>
      <c r="B95" s="300"/>
      <c r="C95" s="300"/>
      <c r="D95" s="300"/>
      <c r="E95" s="300"/>
      <c r="F95" s="300"/>
      <c r="G95" s="300"/>
      <c r="H95" s="300"/>
      <c r="I95" s="300"/>
      <c r="J95" s="300"/>
      <c r="K95" s="300"/>
    </row>
    <row r="96" spans="1:11" ht="12.75" customHeight="1" hidden="1">
      <c r="A96" s="300"/>
      <c r="B96" s="300"/>
      <c r="C96" s="300"/>
      <c r="D96" s="300"/>
      <c r="E96" s="300"/>
      <c r="F96" s="300"/>
      <c r="G96" s="300"/>
      <c r="H96" s="300"/>
      <c r="I96" s="300"/>
      <c r="J96" s="300"/>
      <c r="K96" s="300"/>
    </row>
    <row r="97" spans="1:11" ht="12.75" customHeight="1" hidden="1">
      <c r="A97" s="300"/>
      <c r="B97" s="300"/>
      <c r="C97" s="300"/>
      <c r="D97" s="300"/>
      <c r="E97" s="300"/>
      <c r="F97" s="300"/>
      <c r="G97" s="300"/>
      <c r="H97" s="300"/>
      <c r="I97" s="300"/>
      <c r="J97" s="300"/>
      <c r="K97" s="300"/>
    </row>
    <row r="98" spans="1:11" ht="12.75" customHeight="1" hidden="1">
      <c r="A98" s="300"/>
      <c r="B98" s="300"/>
      <c r="C98" s="300"/>
      <c r="D98" s="300"/>
      <c r="E98" s="300"/>
      <c r="F98" s="300"/>
      <c r="G98" s="300"/>
      <c r="H98" s="300"/>
      <c r="I98" s="300"/>
      <c r="J98" s="300"/>
      <c r="K98" s="300"/>
    </row>
    <row r="99" spans="1:11" ht="12.75" customHeight="1" hidden="1">
      <c r="A99" s="300"/>
      <c r="B99" s="300"/>
      <c r="C99" s="300"/>
      <c r="D99" s="300"/>
      <c r="E99" s="300"/>
      <c r="F99" s="300"/>
      <c r="G99" s="300"/>
      <c r="H99" s="300"/>
      <c r="I99" s="300"/>
      <c r="J99" s="300"/>
      <c r="K99" s="300"/>
    </row>
    <row r="100" spans="1:11" ht="12.75" customHeight="1" hidden="1">
      <c r="A100" s="300"/>
      <c r="B100" s="300"/>
      <c r="C100" s="300"/>
      <c r="D100" s="300"/>
      <c r="E100" s="300"/>
      <c r="F100" s="300"/>
      <c r="G100" s="300"/>
      <c r="H100" s="300"/>
      <c r="I100" s="300"/>
      <c r="J100" s="300"/>
      <c r="K100" s="300"/>
    </row>
    <row r="101" spans="1:11" ht="12.75" customHeight="1" hidden="1">
      <c r="A101" s="300"/>
      <c r="B101" s="300"/>
      <c r="C101" s="300"/>
      <c r="D101" s="300"/>
      <c r="E101" s="300"/>
      <c r="F101" s="300"/>
      <c r="G101" s="300"/>
      <c r="H101" s="300"/>
      <c r="I101" s="300"/>
      <c r="J101" s="300"/>
      <c r="K101" s="300"/>
    </row>
    <row r="102" spans="1:11" ht="12.75" customHeight="1" hidden="1">
      <c r="A102" s="300"/>
      <c r="B102" s="300"/>
      <c r="C102" s="300"/>
      <c r="D102" s="300"/>
      <c r="E102" s="300"/>
      <c r="F102" s="300"/>
      <c r="G102" s="300"/>
      <c r="H102" s="300"/>
      <c r="I102" s="300"/>
      <c r="J102" s="300"/>
      <c r="K102" s="300"/>
    </row>
    <row r="103" spans="1:11" ht="12.75" customHeight="1" hidden="1">
      <c r="A103" s="300"/>
      <c r="B103" s="300"/>
      <c r="C103" s="300"/>
      <c r="D103" s="300"/>
      <c r="E103" s="300"/>
      <c r="F103" s="300"/>
      <c r="G103" s="300"/>
      <c r="H103" s="300"/>
      <c r="I103" s="300"/>
      <c r="J103" s="300"/>
      <c r="K103" s="300"/>
    </row>
    <row r="104" spans="1:11" ht="12.75" customHeight="1" hidden="1">
      <c r="A104" s="300"/>
      <c r="B104" s="300"/>
      <c r="C104" s="300"/>
      <c r="D104" s="300"/>
      <c r="E104" s="300"/>
      <c r="F104" s="300"/>
      <c r="G104" s="300"/>
      <c r="H104" s="300"/>
      <c r="I104" s="300"/>
      <c r="J104" s="300"/>
      <c r="K104" s="300"/>
    </row>
    <row r="105" spans="1:11" ht="12.75" customHeight="1" hidden="1">
      <c r="A105" s="300"/>
      <c r="B105" s="300"/>
      <c r="C105" s="300"/>
      <c r="D105" s="300"/>
      <c r="E105" s="300"/>
      <c r="F105" s="300"/>
      <c r="G105" s="300"/>
      <c r="H105" s="300"/>
      <c r="I105" s="300"/>
      <c r="J105" s="300"/>
      <c r="K105" s="300"/>
    </row>
    <row r="106" spans="1:11" ht="12.75" customHeight="1" hidden="1">
      <c r="A106" s="300"/>
      <c r="B106" s="300"/>
      <c r="C106" s="300"/>
      <c r="D106" s="300"/>
      <c r="E106" s="300"/>
      <c r="F106" s="300"/>
      <c r="G106" s="300"/>
      <c r="H106" s="300"/>
      <c r="I106" s="300"/>
      <c r="J106" s="300"/>
      <c r="K106" s="300"/>
    </row>
    <row r="107" spans="1:11" ht="12.75" customHeight="1" hidden="1">
      <c r="A107" s="300"/>
      <c r="B107" s="300"/>
      <c r="C107" s="300"/>
      <c r="D107" s="300"/>
      <c r="E107" s="300"/>
      <c r="F107" s="300"/>
      <c r="G107" s="300"/>
      <c r="H107" s="300"/>
      <c r="I107" s="300"/>
      <c r="J107" s="300"/>
      <c r="K107" s="300"/>
    </row>
    <row r="108" spans="1:11" ht="12.75" customHeight="1" hidden="1">
      <c r="A108" s="300"/>
      <c r="B108" s="300"/>
      <c r="C108" s="300"/>
      <c r="D108" s="300"/>
      <c r="E108" s="300"/>
      <c r="F108" s="300"/>
      <c r="G108" s="300"/>
      <c r="H108" s="300"/>
      <c r="I108" s="300"/>
      <c r="J108" s="300"/>
      <c r="K108" s="300"/>
    </row>
    <row r="109" spans="1:11" ht="12.75" customHeight="1" hidden="1">
      <c r="A109" s="300"/>
      <c r="B109" s="300"/>
      <c r="C109" s="300"/>
      <c r="D109" s="300"/>
      <c r="E109" s="300"/>
      <c r="F109" s="300"/>
      <c r="G109" s="300"/>
      <c r="H109" s="300"/>
      <c r="I109" s="300"/>
      <c r="J109" s="300"/>
      <c r="K109" s="300"/>
    </row>
    <row r="110" spans="1:11" ht="12.75" customHeight="1" hidden="1">
      <c r="A110" s="300"/>
      <c r="B110" s="300"/>
      <c r="C110" s="300"/>
      <c r="D110" s="300"/>
      <c r="E110" s="300"/>
      <c r="F110" s="300"/>
      <c r="G110" s="300"/>
      <c r="H110" s="300"/>
      <c r="I110" s="300"/>
      <c r="J110" s="300"/>
      <c r="K110" s="300"/>
    </row>
    <row r="111" spans="1:11" ht="12.75" customHeight="1" hidden="1">
      <c r="A111" s="300"/>
      <c r="B111" s="300"/>
      <c r="C111" s="300"/>
      <c r="D111" s="300"/>
      <c r="E111" s="300"/>
      <c r="F111" s="300"/>
      <c r="G111" s="300"/>
      <c r="H111" s="300"/>
      <c r="I111" s="300"/>
      <c r="J111" s="300"/>
      <c r="K111" s="300"/>
    </row>
    <row r="112" spans="1:11" ht="12.75" customHeight="1" hidden="1">
      <c r="A112" s="300"/>
      <c r="B112" s="300"/>
      <c r="C112" s="300"/>
      <c r="D112" s="300"/>
      <c r="E112" s="300"/>
      <c r="F112" s="300"/>
      <c r="G112" s="300"/>
      <c r="H112" s="300"/>
      <c r="I112" s="300"/>
      <c r="J112" s="300"/>
      <c r="K112" s="300"/>
    </row>
    <row r="113" spans="1:11" ht="12.75" customHeight="1" hidden="1">
      <c r="A113" s="300"/>
      <c r="B113" s="300"/>
      <c r="C113" s="300"/>
      <c r="D113" s="300"/>
      <c r="E113" s="300"/>
      <c r="F113" s="300"/>
      <c r="G113" s="300"/>
      <c r="H113" s="300"/>
      <c r="I113" s="300"/>
      <c r="J113" s="300"/>
      <c r="K113" s="300"/>
    </row>
    <row r="114" spans="1:11" ht="12.75" customHeight="1" hidden="1">
      <c r="A114" s="300"/>
      <c r="B114" s="300"/>
      <c r="C114" s="300"/>
      <c r="D114" s="300"/>
      <c r="E114" s="300"/>
      <c r="F114" s="300"/>
      <c r="G114" s="300"/>
      <c r="H114" s="300"/>
      <c r="I114" s="300"/>
      <c r="J114" s="300"/>
      <c r="K114" s="300"/>
    </row>
    <row r="115" spans="1:11" ht="12.75" customHeight="1" hidden="1">
      <c r="A115" s="300"/>
      <c r="B115" s="300"/>
      <c r="C115" s="300"/>
      <c r="D115" s="300"/>
      <c r="E115" s="300"/>
      <c r="F115" s="300"/>
      <c r="G115" s="300"/>
      <c r="H115" s="300"/>
      <c r="I115" s="300"/>
      <c r="J115" s="300"/>
      <c r="K115" s="300"/>
    </row>
    <row r="116" spans="1:11" ht="12.75" customHeight="1" hidden="1">
      <c r="A116" s="300"/>
      <c r="B116" s="300"/>
      <c r="C116" s="300"/>
      <c r="D116" s="300"/>
      <c r="E116" s="300"/>
      <c r="F116" s="300"/>
      <c r="G116" s="300"/>
      <c r="H116" s="300"/>
      <c r="I116" s="300"/>
      <c r="J116" s="300"/>
      <c r="K116" s="300"/>
    </row>
    <row r="117" spans="1:11" ht="12.75" customHeight="1" hidden="1">
      <c r="A117" s="300"/>
      <c r="B117" s="300"/>
      <c r="C117" s="300"/>
      <c r="D117" s="300"/>
      <c r="E117" s="300"/>
      <c r="F117" s="300"/>
      <c r="G117" s="300"/>
      <c r="H117" s="300"/>
      <c r="I117" s="300"/>
      <c r="J117" s="300"/>
      <c r="K117" s="300"/>
    </row>
    <row r="118" spans="1:11" ht="12.75" customHeight="1" hidden="1">
      <c r="A118" s="300"/>
      <c r="B118" s="300"/>
      <c r="C118" s="300"/>
      <c r="D118" s="300"/>
      <c r="E118" s="300"/>
      <c r="F118" s="300"/>
      <c r="G118" s="300"/>
      <c r="H118" s="300"/>
      <c r="I118" s="300"/>
      <c r="J118" s="300"/>
      <c r="K118" s="300"/>
    </row>
    <row r="119" spans="1:11" ht="12.75" customHeight="1" hidden="1">
      <c r="A119" s="300"/>
      <c r="B119" s="300"/>
      <c r="C119" s="300"/>
      <c r="D119" s="300"/>
      <c r="E119" s="300"/>
      <c r="F119" s="300"/>
      <c r="G119" s="300"/>
      <c r="H119" s="300"/>
      <c r="I119" s="300"/>
      <c r="J119" s="300"/>
      <c r="K119" s="300"/>
    </row>
    <row r="120" spans="1:11" ht="12.75" customHeight="1" hidden="1">
      <c r="A120" s="300"/>
      <c r="B120" s="300"/>
      <c r="C120" s="300"/>
      <c r="D120" s="300"/>
      <c r="E120" s="300"/>
      <c r="F120" s="300"/>
      <c r="G120" s="300"/>
      <c r="H120" s="300"/>
      <c r="I120" s="300"/>
      <c r="J120" s="300"/>
      <c r="K120" s="300"/>
    </row>
    <row r="121" spans="1:11" ht="12.75" customHeight="1" hidden="1">
      <c r="A121" s="300"/>
      <c r="B121" s="300"/>
      <c r="C121" s="300"/>
      <c r="D121" s="300"/>
      <c r="E121" s="300"/>
      <c r="F121" s="300"/>
      <c r="G121" s="300"/>
      <c r="H121" s="300"/>
      <c r="I121" s="300"/>
      <c r="J121" s="300"/>
      <c r="K121" s="300"/>
    </row>
    <row r="122" spans="1:11" ht="12.75" customHeight="1" hidden="1">
      <c r="A122" s="300"/>
      <c r="B122" s="300"/>
      <c r="C122" s="300"/>
      <c r="D122" s="300"/>
      <c r="E122" s="300"/>
      <c r="F122" s="300"/>
      <c r="G122" s="300"/>
      <c r="H122" s="300"/>
      <c r="I122" s="300"/>
      <c r="J122" s="300"/>
      <c r="K122" s="300"/>
    </row>
    <row r="123" spans="1:11" ht="12.75" customHeight="1" hidden="1">
      <c r="A123" s="300"/>
      <c r="B123" s="300"/>
      <c r="C123" s="300"/>
      <c r="D123" s="300"/>
      <c r="E123" s="300"/>
      <c r="F123" s="300"/>
      <c r="G123" s="300"/>
      <c r="H123" s="300"/>
      <c r="I123" s="300"/>
      <c r="J123" s="300"/>
      <c r="K123" s="300"/>
    </row>
    <row r="124" spans="1:11" ht="12.75" customHeight="1" hidden="1">
      <c r="A124" s="300"/>
      <c r="B124" s="300"/>
      <c r="C124" s="300"/>
      <c r="D124" s="300"/>
      <c r="E124" s="300"/>
      <c r="F124" s="300"/>
      <c r="G124" s="300"/>
      <c r="H124" s="300"/>
      <c r="I124" s="300"/>
      <c r="J124" s="300"/>
      <c r="K124" s="300"/>
    </row>
    <row r="125" spans="1:11" ht="12.75" customHeight="1" hidden="1">
      <c r="A125" s="300"/>
      <c r="B125" s="300"/>
      <c r="C125" s="300"/>
      <c r="D125" s="300"/>
      <c r="E125" s="300"/>
      <c r="F125" s="300"/>
      <c r="G125" s="300"/>
      <c r="H125" s="300"/>
      <c r="I125" s="300"/>
      <c r="J125" s="300"/>
      <c r="K125" s="300"/>
    </row>
    <row r="126" spans="1:11" ht="0" customHeight="1" hidden="1">
      <c r="A126" s="300"/>
      <c r="B126" s="300"/>
      <c r="C126" s="300"/>
      <c r="D126" s="300"/>
      <c r="E126" s="300"/>
      <c r="F126" s="300"/>
      <c r="G126" s="300"/>
      <c r="H126" s="300"/>
      <c r="I126" s="300"/>
      <c r="J126" s="300"/>
      <c r="K126" s="300"/>
    </row>
    <row r="127" spans="1:11" ht="0" customHeight="1" hidden="1">
      <c r="A127" s="300"/>
      <c r="B127" s="300"/>
      <c r="C127" s="300"/>
      <c r="D127" s="300"/>
      <c r="E127" s="300"/>
      <c r="F127" s="300"/>
      <c r="G127" s="300"/>
      <c r="H127" s="300"/>
      <c r="I127" s="300"/>
      <c r="J127" s="300"/>
      <c r="K127" s="300"/>
    </row>
    <row r="128" spans="1:11" ht="0" customHeight="1" hidden="1">
      <c r="A128" s="300"/>
      <c r="B128" s="300"/>
      <c r="C128" s="300"/>
      <c r="D128" s="300"/>
      <c r="E128" s="300"/>
      <c r="F128" s="300"/>
      <c r="G128" s="300"/>
      <c r="H128" s="300"/>
      <c r="I128" s="300"/>
      <c r="J128" s="300"/>
      <c r="K128" s="300"/>
    </row>
    <row r="129" spans="1:11" ht="0" customHeight="1" hidden="1">
      <c r="A129" s="300"/>
      <c r="B129" s="300"/>
      <c r="C129" s="300"/>
      <c r="D129" s="300"/>
      <c r="E129" s="300"/>
      <c r="F129" s="300"/>
      <c r="G129" s="300"/>
      <c r="H129" s="300"/>
      <c r="I129" s="300"/>
      <c r="J129" s="300"/>
      <c r="K129" s="300"/>
    </row>
  </sheetData>
  <sheetProtection/>
  <mergeCells count="10">
    <mergeCell ref="A1:K1"/>
    <mergeCell ref="B60:G60"/>
    <mergeCell ref="A66:J67"/>
    <mergeCell ref="A68:J69"/>
    <mergeCell ref="A62:K62"/>
    <mergeCell ref="A63:K63"/>
    <mergeCell ref="A64:K64"/>
    <mergeCell ref="B61:G61"/>
    <mergeCell ref="A2:F2"/>
    <mergeCell ref="A3:F3"/>
  </mergeCells>
  <conditionalFormatting sqref="I6:I58">
    <cfRule type="cellIs" priority="1" dxfId="0" operator="equal" stopIfTrue="1">
      <formula>0</formula>
    </cfRule>
  </conditionalFormatting>
  <dataValidations count="1">
    <dataValidation type="list" allowBlank="1" showInputMessage="1" showErrorMessage="1" error="Η ΤΙΜΗ ΠΟΥ ΠΛΗΚΤΡΟΛΟΓΕΙΤΑΙ ΕΙΝΑΙ &quot;ΝΑΙ&quot; (ΚΕΦΑΛΑΙΑ ΕΛΛΗΝΙΚΑ) Ή ΠΑΡΑΜΕΝΕΙ ΚΕΝΟ" sqref="C6:C58">
      <formula1>$O$2:$O$3</formula1>
    </dataValidation>
  </dataValidations>
  <printOptions horizontalCentered="1" verticalCentered="1"/>
  <pageMargins left="0" right="0" top="0" bottom="0.3937007874015748" header="0" footer="0"/>
  <pageSetup horizontalDpi="355" verticalDpi="355" orientation="landscape" paperSize="9" scale="65" r:id="rId1"/>
  <headerFooter alignWithMargins="0">
    <oddFooter>&amp;CΣελ. &amp;P  από &amp;N / &amp;A</oddFooter>
  </headerFooter>
</worksheet>
</file>

<file path=xl/worksheets/sheet23.xml><?xml version="1.0" encoding="utf-8"?>
<worksheet xmlns="http://schemas.openxmlformats.org/spreadsheetml/2006/main" xmlns:r="http://schemas.openxmlformats.org/officeDocument/2006/relationships">
  <sheetPr codeName="Φύλλο41"/>
  <dimension ref="A1:S77"/>
  <sheetViews>
    <sheetView showZeros="0" zoomScale="60" zoomScaleNormal="60" zoomScalePageLayoutView="0" workbookViewId="0" topLeftCell="A28">
      <selection activeCell="K5" sqref="K5"/>
    </sheetView>
  </sheetViews>
  <sheetFormatPr defaultColWidth="0" defaultRowHeight="0" customHeight="1" zeroHeight="1"/>
  <cols>
    <col min="1" max="1" width="4.00390625" style="69" customWidth="1"/>
    <col min="2" max="2" width="35.140625" style="69" customWidth="1"/>
    <col min="3" max="3" width="12.140625" style="284" customWidth="1"/>
    <col min="4" max="4" width="13.57421875" style="285" customWidth="1"/>
    <col min="5" max="5" width="42.140625" style="69" customWidth="1"/>
    <col min="6" max="6" width="16.421875" style="69" customWidth="1"/>
    <col min="7" max="7" width="12.57421875" style="69" customWidth="1"/>
    <col min="8" max="8" width="12.28125" style="69" customWidth="1"/>
    <col min="9" max="9" width="16.57421875" style="286" customWidth="1"/>
    <col min="10" max="10" width="15.421875" style="69" customWidth="1"/>
    <col min="11" max="11" width="16.140625" style="282" customWidth="1"/>
    <col min="12" max="12" width="16.140625" style="69" customWidth="1"/>
    <col min="13" max="13" width="0.5625" style="13" customWidth="1"/>
    <col min="14" max="14" width="6.7109375" style="13" hidden="1" customWidth="1"/>
    <col min="15" max="15" width="4.7109375" style="13" hidden="1" customWidth="1"/>
    <col min="16" max="19" width="6.7109375" style="13" hidden="1" customWidth="1"/>
    <col min="20" max="31" width="9.140625" style="13" hidden="1" customWidth="1"/>
    <col min="32" max="32" width="0.2890625" style="13" hidden="1" customWidth="1"/>
    <col min="33" max="16384" width="9.140625" style="13" hidden="1" customWidth="1"/>
  </cols>
  <sheetData>
    <row r="1" spans="1:12" s="558" customFormat="1" ht="40.5" customHeight="1" thickTop="1">
      <c r="A1" s="1241" t="s">
        <v>506</v>
      </c>
      <c r="B1" s="1242"/>
      <c r="C1" s="1242"/>
      <c r="D1" s="1242"/>
      <c r="E1" s="1242"/>
      <c r="F1" s="1242"/>
      <c r="G1" s="1242"/>
      <c r="H1" s="1242"/>
      <c r="I1" s="1242"/>
      <c r="J1" s="1242"/>
      <c r="K1" s="1242"/>
      <c r="L1" s="524"/>
    </row>
    <row r="2" spans="1:15" s="558" customFormat="1" ht="24.75" customHeight="1">
      <c r="A2" s="1281" t="s">
        <v>611</v>
      </c>
      <c r="B2" s="1282"/>
      <c r="C2" s="1282"/>
      <c r="D2" s="1282"/>
      <c r="E2" s="1282"/>
      <c r="F2" s="1282"/>
      <c r="G2" s="1282"/>
      <c r="H2" s="1282"/>
      <c r="I2" s="1282"/>
      <c r="J2" s="1282"/>
      <c r="K2" s="1282"/>
      <c r="L2" s="864"/>
      <c r="O2" s="558" t="s">
        <v>509</v>
      </c>
    </row>
    <row r="3" spans="1:12" s="508" customFormat="1" ht="24.75" customHeight="1">
      <c r="A3" s="1281" t="s">
        <v>612</v>
      </c>
      <c r="B3" s="1282"/>
      <c r="C3" s="1282"/>
      <c r="D3" s="1282"/>
      <c r="E3" s="1282"/>
      <c r="F3" s="1282"/>
      <c r="G3" s="1282"/>
      <c r="H3" s="1282"/>
      <c r="I3" s="1282"/>
      <c r="J3" s="1282"/>
      <c r="K3" s="1282"/>
      <c r="L3" s="538"/>
    </row>
    <row r="4" spans="1:15" s="508" customFormat="1" ht="96" customHeight="1" thickBot="1">
      <c r="A4" s="514" t="s">
        <v>330</v>
      </c>
      <c r="B4" s="508" t="s">
        <v>608</v>
      </c>
      <c r="C4" s="865" t="s">
        <v>609</v>
      </c>
      <c r="D4" s="866" t="s">
        <v>613</v>
      </c>
      <c r="E4" s="508" t="s">
        <v>341</v>
      </c>
      <c r="F4" s="696" t="s">
        <v>237</v>
      </c>
      <c r="G4" s="696" t="s">
        <v>614</v>
      </c>
      <c r="H4" s="696" t="s">
        <v>476</v>
      </c>
      <c r="I4" s="867" t="s">
        <v>477</v>
      </c>
      <c r="J4" s="696" t="s">
        <v>478</v>
      </c>
      <c r="K4" s="696" t="s">
        <v>257</v>
      </c>
      <c r="L4" s="852" t="s">
        <v>258</v>
      </c>
      <c r="M4" s="696"/>
      <c r="N4" s="696"/>
      <c r="O4" s="696"/>
    </row>
    <row r="5" spans="1:13" s="12" customFormat="1" ht="24" customHeight="1" thickBot="1">
      <c r="A5" s="217">
        <v>1</v>
      </c>
      <c r="B5" s="265"/>
      <c r="C5" s="279"/>
      <c r="D5" s="301"/>
      <c r="E5" s="266"/>
      <c r="F5" s="270"/>
      <c r="G5" s="267"/>
      <c r="H5" s="268"/>
      <c r="I5" s="269"/>
      <c r="J5" s="269"/>
      <c r="K5" s="828">
        <f aca="true" t="shared" si="0" ref="K5:K36">J5*D5</f>
        <v>0</v>
      </c>
      <c r="L5" s="835">
        <f aca="true" t="shared" si="1" ref="L5:L36">IF(F5="ΝΑΙ",0,K5)</f>
        <v>0</v>
      </c>
      <c r="M5" s="495"/>
    </row>
    <row r="6" spans="1:13" s="12" customFormat="1" ht="24" customHeight="1" thickBot="1">
      <c r="A6" s="217">
        <v>2</v>
      </c>
      <c r="B6" s="265"/>
      <c r="C6" s="279"/>
      <c r="D6" s="301"/>
      <c r="E6" s="266"/>
      <c r="F6" s="270"/>
      <c r="G6" s="267"/>
      <c r="H6" s="268"/>
      <c r="I6" s="269"/>
      <c r="J6" s="269"/>
      <c r="K6" s="828">
        <f t="shared" si="0"/>
        <v>0</v>
      </c>
      <c r="L6" s="835">
        <f t="shared" si="1"/>
        <v>0</v>
      </c>
      <c r="M6" s="495"/>
    </row>
    <row r="7" spans="1:13" s="12" customFormat="1" ht="24" customHeight="1" thickBot="1">
      <c r="A7" s="217">
        <v>3</v>
      </c>
      <c r="B7" s="265"/>
      <c r="C7" s="279"/>
      <c r="D7" s="301"/>
      <c r="E7" s="266"/>
      <c r="F7" s="270"/>
      <c r="G7" s="267"/>
      <c r="H7" s="268"/>
      <c r="I7" s="269"/>
      <c r="J7" s="269"/>
      <c r="K7" s="828">
        <f t="shared" si="0"/>
        <v>0</v>
      </c>
      <c r="L7" s="835">
        <f t="shared" si="1"/>
        <v>0</v>
      </c>
      <c r="M7" s="495"/>
    </row>
    <row r="8" spans="1:13" s="12" customFormat="1" ht="22.5" customHeight="1" thickBot="1">
      <c r="A8" s="217">
        <v>4</v>
      </c>
      <c r="B8" s="265"/>
      <c r="C8" s="279"/>
      <c r="D8" s="301"/>
      <c r="E8" s="266"/>
      <c r="F8" s="270"/>
      <c r="G8" s="267"/>
      <c r="H8" s="268"/>
      <c r="I8" s="269"/>
      <c r="J8" s="269"/>
      <c r="K8" s="828">
        <f t="shared" si="0"/>
        <v>0</v>
      </c>
      <c r="L8" s="835">
        <f t="shared" si="1"/>
        <v>0</v>
      </c>
      <c r="M8" s="495"/>
    </row>
    <row r="9" spans="1:13" s="12" customFormat="1" ht="22.5" customHeight="1" thickBot="1">
      <c r="A9" s="217">
        <v>5</v>
      </c>
      <c r="B9" s="265"/>
      <c r="C9" s="279"/>
      <c r="D9" s="301"/>
      <c r="E9" s="266"/>
      <c r="F9" s="270"/>
      <c r="G9" s="267"/>
      <c r="H9" s="268"/>
      <c r="I9" s="269"/>
      <c r="J9" s="269"/>
      <c r="K9" s="828">
        <f t="shared" si="0"/>
        <v>0</v>
      </c>
      <c r="L9" s="835">
        <f t="shared" si="1"/>
        <v>0</v>
      </c>
      <c r="M9" s="495"/>
    </row>
    <row r="10" spans="1:13" s="12" customFormat="1" ht="22.5" customHeight="1" thickBot="1">
      <c r="A10" s="217">
        <v>6</v>
      </c>
      <c r="B10" s="265"/>
      <c r="C10" s="279"/>
      <c r="D10" s="301"/>
      <c r="E10" s="266"/>
      <c r="F10" s="270"/>
      <c r="G10" s="267"/>
      <c r="H10" s="268"/>
      <c r="I10" s="269"/>
      <c r="J10" s="269"/>
      <c r="K10" s="828">
        <f t="shared" si="0"/>
        <v>0</v>
      </c>
      <c r="L10" s="835">
        <f t="shared" si="1"/>
        <v>0</v>
      </c>
      <c r="M10" s="495"/>
    </row>
    <row r="11" spans="1:13" s="12" customFormat="1" ht="22.5" customHeight="1" thickBot="1">
      <c r="A11" s="217">
        <v>7</v>
      </c>
      <c r="B11" s="265"/>
      <c r="C11" s="279"/>
      <c r="D11" s="301"/>
      <c r="E11" s="266"/>
      <c r="F11" s="270"/>
      <c r="G11" s="267"/>
      <c r="H11" s="268"/>
      <c r="I11" s="269"/>
      <c r="J11" s="269"/>
      <c r="K11" s="828">
        <f t="shared" si="0"/>
        <v>0</v>
      </c>
      <c r="L11" s="835">
        <f t="shared" si="1"/>
        <v>0</v>
      </c>
      <c r="M11" s="495"/>
    </row>
    <row r="12" spans="1:13" s="12" customFormat="1" ht="24" customHeight="1" thickBot="1">
      <c r="A12" s="217">
        <v>8</v>
      </c>
      <c r="B12" s="265"/>
      <c r="C12" s="279"/>
      <c r="D12" s="301"/>
      <c r="E12" s="266"/>
      <c r="F12" s="270"/>
      <c r="G12" s="267"/>
      <c r="H12" s="268"/>
      <c r="I12" s="269"/>
      <c r="J12" s="269"/>
      <c r="K12" s="828">
        <f t="shared" si="0"/>
        <v>0</v>
      </c>
      <c r="L12" s="835">
        <f t="shared" si="1"/>
        <v>0</v>
      </c>
      <c r="M12" s="495"/>
    </row>
    <row r="13" spans="1:13" s="12" customFormat="1" ht="24" customHeight="1" thickBot="1">
      <c r="A13" s="217">
        <v>9</v>
      </c>
      <c r="B13" s="265"/>
      <c r="C13" s="279"/>
      <c r="D13" s="301"/>
      <c r="E13" s="266"/>
      <c r="F13" s="270"/>
      <c r="G13" s="267"/>
      <c r="H13" s="268"/>
      <c r="I13" s="269"/>
      <c r="J13" s="269"/>
      <c r="K13" s="828">
        <f t="shared" si="0"/>
        <v>0</v>
      </c>
      <c r="L13" s="835">
        <f t="shared" si="1"/>
        <v>0</v>
      </c>
      <c r="M13" s="495"/>
    </row>
    <row r="14" spans="1:13" s="12" customFormat="1" ht="24" customHeight="1" thickBot="1">
      <c r="A14" s="217">
        <v>10</v>
      </c>
      <c r="B14" s="265"/>
      <c r="C14" s="279"/>
      <c r="D14" s="301"/>
      <c r="E14" s="266"/>
      <c r="F14" s="270"/>
      <c r="G14" s="267"/>
      <c r="H14" s="268"/>
      <c r="I14" s="269"/>
      <c r="J14" s="269"/>
      <c r="K14" s="828">
        <f t="shared" si="0"/>
        <v>0</v>
      </c>
      <c r="L14" s="835">
        <f t="shared" si="1"/>
        <v>0</v>
      </c>
      <c r="M14" s="495"/>
    </row>
    <row r="15" spans="1:13" s="12" customFormat="1" ht="24" customHeight="1" thickBot="1">
      <c r="A15" s="217">
        <v>11</v>
      </c>
      <c r="B15" s="265"/>
      <c r="C15" s="279"/>
      <c r="D15" s="301"/>
      <c r="E15" s="266"/>
      <c r="F15" s="270"/>
      <c r="G15" s="267"/>
      <c r="H15" s="268"/>
      <c r="I15" s="269"/>
      <c r="J15" s="269"/>
      <c r="K15" s="828">
        <f t="shared" si="0"/>
        <v>0</v>
      </c>
      <c r="L15" s="835">
        <f t="shared" si="1"/>
        <v>0</v>
      </c>
      <c r="M15" s="495"/>
    </row>
    <row r="16" spans="1:13" s="12" customFormat="1" ht="24" customHeight="1" thickBot="1">
      <c r="A16" s="217">
        <v>12</v>
      </c>
      <c r="B16" s="265"/>
      <c r="C16" s="279"/>
      <c r="D16" s="301"/>
      <c r="E16" s="266"/>
      <c r="F16" s="270"/>
      <c r="G16" s="267"/>
      <c r="H16" s="268"/>
      <c r="I16" s="269"/>
      <c r="J16" s="269"/>
      <c r="K16" s="828">
        <f t="shared" si="0"/>
        <v>0</v>
      </c>
      <c r="L16" s="835">
        <f t="shared" si="1"/>
        <v>0</v>
      </c>
      <c r="M16" s="495"/>
    </row>
    <row r="17" spans="1:13" s="12" customFormat="1" ht="22.5" customHeight="1" thickBot="1">
      <c r="A17" s="217">
        <v>13</v>
      </c>
      <c r="B17" s="265"/>
      <c r="C17" s="279"/>
      <c r="D17" s="301"/>
      <c r="E17" s="266"/>
      <c r="F17" s="270"/>
      <c r="G17" s="267"/>
      <c r="H17" s="268"/>
      <c r="I17" s="269"/>
      <c r="J17" s="269"/>
      <c r="K17" s="828">
        <f t="shared" si="0"/>
        <v>0</v>
      </c>
      <c r="L17" s="835">
        <f t="shared" si="1"/>
        <v>0</v>
      </c>
      <c r="M17" s="495"/>
    </row>
    <row r="18" spans="1:13" s="12" customFormat="1" ht="22.5" customHeight="1" thickBot="1">
      <c r="A18" s="217">
        <v>14</v>
      </c>
      <c r="B18" s="265"/>
      <c r="C18" s="279"/>
      <c r="D18" s="301"/>
      <c r="E18" s="266"/>
      <c r="F18" s="270"/>
      <c r="G18" s="267"/>
      <c r="H18" s="268"/>
      <c r="I18" s="269"/>
      <c r="J18" s="269"/>
      <c r="K18" s="828">
        <f t="shared" si="0"/>
        <v>0</v>
      </c>
      <c r="L18" s="835">
        <f t="shared" si="1"/>
        <v>0</v>
      </c>
      <c r="M18" s="495"/>
    </row>
    <row r="19" spans="1:13" s="12" customFormat="1" ht="22.5" customHeight="1" thickBot="1">
      <c r="A19" s="217">
        <v>15</v>
      </c>
      <c r="B19" s="265"/>
      <c r="C19" s="279"/>
      <c r="D19" s="301"/>
      <c r="E19" s="266"/>
      <c r="F19" s="270"/>
      <c r="G19" s="267"/>
      <c r="H19" s="268"/>
      <c r="I19" s="269"/>
      <c r="J19" s="269"/>
      <c r="K19" s="828">
        <f t="shared" si="0"/>
        <v>0</v>
      </c>
      <c r="L19" s="835">
        <f t="shared" si="1"/>
        <v>0</v>
      </c>
      <c r="M19" s="495"/>
    </row>
    <row r="20" spans="1:13" s="12" customFormat="1" ht="24" customHeight="1" thickBot="1">
      <c r="A20" s="217">
        <v>16</v>
      </c>
      <c r="B20" s="265"/>
      <c r="C20" s="279"/>
      <c r="D20" s="301"/>
      <c r="E20" s="266"/>
      <c r="F20" s="270"/>
      <c r="G20" s="267"/>
      <c r="H20" s="268"/>
      <c r="I20" s="269"/>
      <c r="J20" s="269"/>
      <c r="K20" s="828">
        <f t="shared" si="0"/>
        <v>0</v>
      </c>
      <c r="L20" s="835">
        <f t="shared" si="1"/>
        <v>0</v>
      </c>
      <c r="M20" s="495"/>
    </row>
    <row r="21" spans="1:13" s="12" customFormat="1" ht="24" customHeight="1" thickBot="1">
      <c r="A21" s="217">
        <v>17</v>
      </c>
      <c r="B21" s="265"/>
      <c r="C21" s="279"/>
      <c r="D21" s="301"/>
      <c r="E21" s="266"/>
      <c r="F21" s="270"/>
      <c r="G21" s="267"/>
      <c r="H21" s="268"/>
      <c r="I21" s="269"/>
      <c r="J21" s="269"/>
      <c r="K21" s="828">
        <f t="shared" si="0"/>
        <v>0</v>
      </c>
      <c r="L21" s="835">
        <f t="shared" si="1"/>
        <v>0</v>
      </c>
      <c r="M21" s="495"/>
    </row>
    <row r="22" spans="1:13" s="12" customFormat="1" ht="22.5" customHeight="1" thickBot="1">
      <c r="A22" s="217">
        <v>18</v>
      </c>
      <c r="B22" s="265"/>
      <c r="C22" s="279"/>
      <c r="D22" s="301"/>
      <c r="E22" s="266"/>
      <c r="F22" s="270"/>
      <c r="G22" s="267"/>
      <c r="H22" s="268"/>
      <c r="I22" s="269"/>
      <c r="J22" s="269"/>
      <c r="K22" s="828">
        <f t="shared" si="0"/>
        <v>0</v>
      </c>
      <c r="L22" s="835">
        <f t="shared" si="1"/>
        <v>0</v>
      </c>
      <c r="M22" s="495"/>
    </row>
    <row r="23" spans="1:13" s="12" customFormat="1" ht="24" customHeight="1" thickBot="1">
      <c r="A23" s="217">
        <v>19</v>
      </c>
      <c r="B23" s="265"/>
      <c r="C23" s="279"/>
      <c r="D23" s="301"/>
      <c r="E23" s="266"/>
      <c r="F23" s="270"/>
      <c r="G23" s="267"/>
      <c r="H23" s="268"/>
      <c r="I23" s="269"/>
      <c r="J23" s="269"/>
      <c r="K23" s="828">
        <f t="shared" si="0"/>
        <v>0</v>
      </c>
      <c r="L23" s="835">
        <f t="shared" si="1"/>
        <v>0</v>
      </c>
      <c r="M23" s="495"/>
    </row>
    <row r="24" spans="1:13" s="12" customFormat="1" ht="24" customHeight="1" thickBot="1">
      <c r="A24" s="217">
        <v>20</v>
      </c>
      <c r="B24" s="265"/>
      <c r="C24" s="279"/>
      <c r="D24" s="301"/>
      <c r="E24" s="266"/>
      <c r="F24" s="270"/>
      <c r="G24" s="267"/>
      <c r="H24" s="268"/>
      <c r="I24" s="269"/>
      <c r="J24" s="269"/>
      <c r="K24" s="828">
        <f t="shared" si="0"/>
        <v>0</v>
      </c>
      <c r="L24" s="835">
        <f t="shared" si="1"/>
        <v>0</v>
      </c>
      <c r="M24" s="495"/>
    </row>
    <row r="25" spans="1:13" s="12" customFormat="1" ht="24" customHeight="1" thickBot="1">
      <c r="A25" s="217">
        <v>21</v>
      </c>
      <c r="B25" s="265"/>
      <c r="C25" s="279"/>
      <c r="D25" s="301"/>
      <c r="E25" s="266"/>
      <c r="F25" s="270"/>
      <c r="G25" s="267"/>
      <c r="H25" s="268"/>
      <c r="I25" s="269"/>
      <c r="J25" s="269"/>
      <c r="K25" s="828">
        <f t="shared" si="0"/>
        <v>0</v>
      </c>
      <c r="L25" s="835">
        <f t="shared" si="1"/>
        <v>0</v>
      </c>
      <c r="M25" s="495"/>
    </row>
    <row r="26" spans="1:13" s="12" customFormat="1" ht="24" customHeight="1" thickBot="1">
      <c r="A26" s="217">
        <v>22</v>
      </c>
      <c r="B26" s="265"/>
      <c r="C26" s="279"/>
      <c r="D26" s="301"/>
      <c r="E26" s="266"/>
      <c r="F26" s="270"/>
      <c r="G26" s="267"/>
      <c r="H26" s="268"/>
      <c r="I26" s="269"/>
      <c r="J26" s="269"/>
      <c r="K26" s="828">
        <f t="shared" si="0"/>
        <v>0</v>
      </c>
      <c r="L26" s="835">
        <f t="shared" si="1"/>
        <v>0</v>
      </c>
      <c r="M26" s="495"/>
    </row>
    <row r="27" spans="1:13" s="12" customFormat="1" ht="24" customHeight="1" thickBot="1">
      <c r="A27" s="217">
        <v>23</v>
      </c>
      <c r="B27" s="265"/>
      <c r="C27" s="279"/>
      <c r="D27" s="301"/>
      <c r="E27" s="266"/>
      <c r="F27" s="270"/>
      <c r="G27" s="267"/>
      <c r="H27" s="268"/>
      <c r="I27" s="269"/>
      <c r="J27" s="269"/>
      <c r="K27" s="828">
        <f t="shared" si="0"/>
        <v>0</v>
      </c>
      <c r="L27" s="835">
        <f t="shared" si="1"/>
        <v>0</v>
      </c>
      <c r="M27" s="495"/>
    </row>
    <row r="28" spans="1:13" s="12" customFormat="1" ht="24" customHeight="1" thickBot="1">
      <c r="A28" s="217">
        <v>24</v>
      </c>
      <c r="B28" s="265"/>
      <c r="C28" s="279"/>
      <c r="D28" s="301"/>
      <c r="E28" s="266"/>
      <c r="F28" s="270"/>
      <c r="G28" s="267"/>
      <c r="H28" s="268"/>
      <c r="I28" s="269"/>
      <c r="J28" s="269"/>
      <c r="K28" s="828">
        <f t="shared" si="0"/>
        <v>0</v>
      </c>
      <c r="L28" s="835">
        <f t="shared" si="1"/>
        <v>0</v>
      </c>
      <c r="M28" s="495"/>
    </row>
    <row r="29" spans="1:13" s="12" customFormat="1" ht="24" customHeight="1" thickBot="1">
      <c r="A29" s="217">
        <v>25</v>
      </c>
      <c r="B29" s="265"/>
      <c r="C29" s="279"/>
      <c r="D29" s="301"/>
      <c r="E29" s="266"/>
      <c r="F29" s="270"/>
      <c r="G29" s="267"/>
      <c r="H29" s="268"/>
      <c r="I29" s="269"/>
      <c r="J29" s="269"/>
      <c r="K29" s="828">
        <f t="shared" si="0"/>
        <v>0</v>
      </c>
      <c r="L29" s="835">
        <f t="shared" si="1"/>
        <v>0</v>
      </c>
      <c r="M29" s="495"/>
    </row>
    <row r="30" spans="1:13" s="12" customFormat="1" ht="24" customHeight="1" thickBot="1">
      <c r="A30" s="217">
        <v>26</v>
      </c>
      <c r="B30" s="265"/>
      <c r="C30" s="279"/>
      <c r="D30" s="301"/>
      <c r="E30" s="266"/>
      <c r="F30" s="270"/>
      <c r="G30" s="267"/>
      <c r="H30" s="268"/>
      <c r="I30" s="269"/>
      <c r="J30" s="269"/>
      <c r="K30" s="828">
        <f t="shared" si="0"/>
        <v>0</v>
      </c>
      <c r="L30" s="835">
        <f t="shared" si="1"/>
        <v>0</v>
      </c>
      <c r="M30" s="495"/>
    </row>
    <row r="31" spans="1:13" s="12" customFormat="1" ht="22.5" customHeight="1" thickBot="1">
      <c r="A31" s="217">
        <v>27</v>
      </c>
      <c r="B31" s="265"/>
      <c r="C31" s="279"/>
      <c r="D31" s="301"/>
      <c r="E31" s="266"/>
      <c r="F31" s="270"/>
      <c r="G31" s="267"/>
      <c r="H31" s="268"/>
      <c r="I31" s="269"/>
      <c r="J31" s="269"/>
      <c r="K31" s="828">
        <f t="shared" si="0"/>
        <v>0</v>
      </c>
      <c r="L31" s="835">
        <f t="shared" si="1"/>
        <v>0</v>
      </c>
      <c r="M31" s="495"/>
    </row>
    <row r="32" spans="1:13" s="12" customFormat="1" ht="22.5" customHeight="1" thickBot="1">
      <c r="A32" s="217">
        <v>28</v>
      </c>
      <c r="B32" s="265"/>
      <c r="C32" s="279"/>
      <c r="D32" s="301"/>
      <c r="E32" s="266"/>
      <c r="F32" s="270"/>
      <c r="G32" s="267"/>
      <c r="H32" s="268"/>
      <c r="I32" s="269"/>
      <c r="J32" s="269"/>
      <c r="K32" s="828">
        <f t="shared" si="0"/>
        <v>0</v>
      </c>
      <c r="L32" s="835">
        <f t="shared" si="1"/>
        <v>0</v>
      </c>
      <c r="M32" s="495"/>
    </row>
    <row r="33" spans="1:13" s="12" customFormat="1" ht="22.5" customHeight="1" thickBot="1">
      <c r="A33" s="217">
        <v>29</v>
      </c>
      <c r="B33" s="265"/>
      <c r="C33" s="279"/>
      <c r="D33" s="301"/>
      <c r="E33" s="266"/>
      <c r="F33" s="270"/>
      <c r="G33" s="267"/>
      <c r="H33" s="268"/>
      <c r="I33" s="269"/>
      <c r="J33" s="269"/>
      <c r="K33" s="828">
        <f t="shared" si="0"/>
        <v>0</v>
      </c>
      <c r="L33" s="835">
        <f t="shared" si="1"/>
        <v>0</v>
      </c>
      <c r="M33" s="495"/>
    </row>
    <row r="34" spans="1:13" s="12" customFormat="1" ht="22.5" customHeight="1" thickBot="1">
      <c r="A34" s="217">
        <v>30</v>
      </c>
      <c r="B34" s="265"/>
      <c r="C34" s="279"/>
      <c r="D34" s="301"/>
      <c r="E34" s="266"/>
      <c r="F34" s="270"/>
      <c r="G34" s="267"/>
      <c r="H34" s="268"/>
      <c r="I34" s="269"/>
      <c r="J34" s="269"/>
      <c r="K34" s="828">
        <f t="shared" si="0"/>
        <v>0</v>
      </c>
      <c r="L34" s="835">
        <f t="shared" si="1"/>
        <v>0</v>
      </c>
      <c r="M34" s="495"/>
    </row>
    <row r="35" spans="1:13" s="12" customFormat="1" ht="24" customHeight="1" thickBot="1">
      <c r="A35" s="217">
        <v>31</v>
      </c>
      <c r="B35" s="265"/>
      <c r="C35" s="279"/>
      <c r="D35" s="301"/>
      <c r="E35" s="266"/>
      <c r="F35" s="270"/>
      <c r="G35" s="267"/>
      <c r="H35" s="268"/>
      <c r="I35" s="269"/>
      <c r="J35" s="269"/>
      <c r="K35" s="828">
        <f t="shared" si="0"/>
        <v>0</v>
      </c>
      <c r="L35" s="835">
        <f t="shared" si="1"/>
        <v>0</v>
      </c>
      <c r="M35" s="495"/>
    </row>
    <row r="36" spans="1:13" s="12" customFormat="1" ht="24" customHeight="1" thickBot="1">
      <c r="A36" s="217">
        <v>32</v>
      </c>
      <c r="B36" s="265"/>
      <c r="C36" s="279"/>
      <c r="D36" s="301"/>
      <c r="E36" s="266"/>
      <c r="F36" s="270"/>
      <c r="G36" s="267"/>
      <c r="H36" s="268"/>
      <c r="I36" s="269"/>
      <c r="J36" s="269"/>
      <c r="K36" s="828">
        <f t="shared" si="0"/>
        <v>0</v>
      </c>
      <c r="L36" s="835">
        <f t="shared" si="1"/>
        <v>0</v>
      </c>
      <c r="M36" s="495"/>
    </row>
    <row r="37" spans="1:13" s="12" customFormat="1" ht="24" customHeight="1" thickBot="1">
      <c r="A37" s="217">
        <v>33</v>
      </c>
      <c r="B37" s="265"/>
      <c r="C37" s="279"/>
      <c r="D37" s="301"/>
      <c r="E37" s="266"/>
      <c r="F37" s="270"/>
      <c r="G37" s="267"/>
      <c r="H37" s="268"/>
      <c r="I37" s="269"/>
      <c r="J37" s="269"/>
      <c r="K37" s="828">
        <f aca="true" t="shared" si="2" ref="K37:K56">J37*D37</f>
        <v>0</v>
      </c>
      <c r="L37" s="835">
        <f aca="true" t="shared" si="3" ref="L37:L56">IF(F37="ΝΑΙ",0,K37)</f>
        <v>0</v>
      </c>
      <c r="M37" s="495"/>
    </row>
    <row r="38" spans="1:13" s="12" customFormat="1" ht="24" customHeight="1" thickBot="1">
      <c r="A38" s="217">
        <v>34</v>
      </c>
      <c r="B38" s="265"/>
      <c r="C38" s="279"/>
      <c r="D38" s="301"/>
      <c r="E38" s="266"/>
      <c r="F38" s="270"/>
      <c r="G38" s="267"/>
      <c r="H38" s="268"/>
      <c r="I38" s="269"/>
      <c r="J38" s="269"/>
      <c r="K38" s="828">
        <f t="shared" si="2"/>
        <v>0</v>
      </c>
      <c r="L38" s="835">
        <f t="shared" si="3"/>
        <v>0</v>
      </c>
      <c r="M38" s="495"/>
    </row>
    <row r="39" spans="1:13" s="12" customFormat="1" ht="24" customHeight="1" thickBot="1">
      <c r="A39" s="217">
        <v>35</v>
      </c>
      <c r="B39" s="265"/>
      <c r="C39" s="279"/>
      <c r="D39" s="301"/>
      <c r="E39" s="266"/>
      <c r="F39" s="270"/>
      <c r="G39" s="267"/>
      <c r="H39" s="268"/>
      <c r="I39" s="269"/>
      <c r="J39" s="269"/>
      <c r="K39" s="828">
        <f t="shared" si="2"/>
        <v>0</v>
      </c>
      <c r="L39" s="835">
        <f t="shared" si="3"/>
        <v>0</v>
      </c>
      <c r="M39" s="495"/>
    </row>
    <row r="40" spans="1:13" s="12" customFormat="1" ht="22.5" customHeight="1" thickBot="1">
      <c r="A40" s="217">
        <v>36</v>
      </c>
      <c r="B40" s="265"/>
      <c r="C40" s="279"/>
      <c r="D40" s="301"/>
      <c r="E40" s="266"/>
      <c r="F40" s="270"/>
      <c r="G40" s="267"/>
      <c r="H40" s="268"/>
      <c r="I40" s="269"/>
      <c r="J40" s="269"/>
      <c r="K40" s="828">
        <f t="shared" si="2"/>
        <v>0</v>
      </c>
      <c r="L40" s="835">
        <f t="shared" si="3"/>
        <v>0</v>
      </c>
      <c r="M40" s="495"/>
    </row>
    <row r="41" spans="1:13" s="12" customFormat="1" ht="22.5" customHeight="1" thickBot="1">
      <c r="A41" s="217">
        <v>37</v>
      </c>
      <c r="B41" s="265"/>
      <c r="C41" s="279"/>
      <c r="D41" s="301"/>
      <c r="E41" s="266"/>
      <c r="F41" s="270"/>
      <c r="G41" s="267"/>
      <c r="H41" s="268"/>
      <c r="I41" s="269"/>
      <c r="J41" s="269"/>
      <c r="K41" s="828">
        <f t="shared" si="2"/>
        <v>0</v>
      </c>
      <c r="L41" s="835">
        <f t="shared" si="3"/>
        <v>0</v>
      </c>
      <c r="M41" s="495"/>
    </row>
    <row r="42" spans="1:13" s="12" customFormat="1" ht="22.5" customHeight="1" thickBot="1">
      <c r="A42" s="217">
        <v>38</v>
      </c>
      <c r="B42" s="265"/>
      <c r="C42" s="279"/>
      <c r="D42" s="301"/>
      <c r="E42" s="266"/>
      <c r="F42" s="270"/>
      <c r="G42" s="267"/>
      <c r="H42" s="268"/>
      <c r="I42" s="269"/>
      <c r="J42" s="269"/>
      <c r="K42" s="828">
        <f t="shared" si="2"/>
        <v>0</v>
      </c>
      <c r="L42" s="835">
        <f t="shared" si="3"/>
        <v>0</v>
      </c>
      <c r="M42" s="495"/>
    </row>
    <row r="43" spans="1:13" s="12" customFormat="1" ht="24" customHeight="1" thickBot="1">
      <c r="A43" s="217">
        <v>39</v>
      </c>
      <c r="B43" s="265"/>
      <c r="C43" s="279"/>
      <c r="D43" s="301"/>
      <c r="E43" s="266"/>
      <c r="F43" s="270"/>
      <c r="G43" s="267"/>
      <c r="H43" s="268"/>
      <c r="I43" s="269"/>
      <c r="J43" s="269"/>
      <c r="K43" s="828">
        <f t="shared" si="2"/>
        <v>0</v>
      </c>
      <c r="L43" s="835">
        <f t="shared" si="3"/>
        <v>0</v>
      </c>
      <c r="M43" s="495"/>
    </row>
    <row r="44" spans="1:13" s="12" customFormat="1" ht="24" customHeight="1" thickBot="1">
      <c r="A44" s="217">
        <v>40</v>
      </c>
      <c r="B44" s="265"/>
      <c r="C44" s="279"/>
      <c r="D44" s="301"/>
      <c r="E44" s="266"/>
      <c r="F44" s="270"/>
      <c r="G44" s="267"/>
      <c r="H44" s="268"/>
      <c r="I44" s="269"/>
      <c r="J44" s="269"/>
      <c r="K44" s="828">
        <f t="shared" si="2"/>
        <v>0</v>
      </c>
      <c r="L44" s="835">
        <f t="shared" si="3"/>
        <v>0</v>
      </c>
      <c r="M44" s="495"/>
    </row>
    <row r="45" spans="1:13" s="12" customFormat="1" ht="22.5" customHeight="1" thickBot="1">
      <c r="A45" s="217">
        <v>41</v>
      </c>
      <c r="B45" s="265"/>
      <c r="C45" s="279"/>
      <c r="D45" s="301"/>
      <c r="E45" s="266"/>
      <c r="F45" s="270"/>
      <c r="G45" s="267"/>
      <c r="H45" s="268"/>
      <c r="I45" s="269"/>
      <c r="J45" s="269"/>
      <c r="K45" s="828">
        <f t="shared" si="2"/>
        <v>0</v>
      </c>
      <c r="L45" s="835">
        <f t="shared" si="3"/>
        <v>0</v>
      </c>
      <c r="M45" s="495"/>
    </row>
    <row r="46" spans="1:13" s="12" customFormat="1" ht="24" customHeight="1" thickBot="1">
      <c r="A46" s="217">
        <v>42</v>
      </c>
      <c r="B46" s="265"/>
      <c r="C46" s="279"/>
      <c r="D46" s="301"/>
      <c r="E46" s="266"/>
      <c r="F46" s="270"/>
      <c r="G46" s="267"/>
      <c r="H46" s="268"/>
      <c r="I46" s="269"/>
      <c r="J46" s="269"/>
      <c r="K46" s="828">
        <f t="shared" si="2"/>
        <v>0</v>
      </c>
      <c r="L46" s="835">
        <f t="shared" si="3"/>
        <v>0</v>
      </c>
      <c r="M46" s="495"/>
    </row>
    <row r="47" spans="1:13" s="12" customFormat="1" ht="24" customHeight="1" thickBot="1">
      <c r="A47" s="217">
        <v>43</v>
      </c>
      <c r="B47" s="265"/>
      <c r="C47" s="279"/>
      <c r="D47" s="301"/>
      <c r="E47" s="266"/>
      <c r="F47" s="270"/>
      <c r="G47" s="267"/>
      <c r="H47" s="268"/>
      <c r="I47" s="269"/>
      <c r="J47" s="269"/>
      <c r="K47" s="828">
        <f t="shared" si="2"/>
        <v>0</v>
      </c>
      <c r="L47" s="835">
        <f t="shared" si="3"/>
        <v>0</v>
      </c>
      <c r="M47" s="495"/>
    </row>
    <row r="48" spans="1:13" s="12" customFormat="1" ht="24" customHeight="1" thickBot="1">
      <c r="A48" s="217">
        <v>44</v>
      </c>
      <c r="B48" s="265"/>
      <c r="C48" s="279"/>
      <c r="D48" s="301"/>
      <c r="E48" s="266"/>
      <c r="F48" s="270"/>
      <c r="G48" s="267"/>
      <c r="H48" s="268"/>
      <c r="I48" s="269"/>
      <c r="J48" s="269"/>
      <c r="K48" s="828">
        <f t="shared" si="2"/>
        <v>0</v>
      </c>
      <c r="L48" s="835">
        <f t="shared" si="3"/>
        <v>0</v>
      </c>
      <c r="M48" s="495"/>
    </row>
    <row r="49" spans="1:13" s="12" customFormat="1" ht="24" customHeight="1" thickBot="1">
      <c r="A49" s="217">
        <v>45</v>
      </c>
      <c r="B49" s="265"/>
      <c r="C49" s="279"/>
      <c r="D49" s="301"/>
      <c r="E49" s="266"/>
      <c r="F49" s="270"/>
      <c r="G49" s="267"/>
      <c r="H49" s="268"/>
      <c r="I49" s="269"/>
      <c r="J49" s="269"/>
      <c r="K49" s="828">
        <f t="shared" si="2"/>
        <v>0</v>
      </c>
      <c r="L49" s="835">
        <f t="shared" si="3"/>
        <v>0</v>
      </c>
      <c r="M49" s="495"/>
    </row>
    <row r="50" spans="1:13" s="12" customFormat="1" ht="24" customHeight="1" thickBot="1">
      <c r="A50" s="217">
        <v>46</v>
      </c>
      <c r="B50" s="265"/>
      <c r="C50" s="279"/>
      <c r="D50" s="301"/>
      <c r="E50" s="266"/>
      <c r="F50" s="270"/>
      <c r="G50" s="267"/>
      <c r="H50" s="268"/>
      <c r="I50" s="269"/>
      <c r="J50" s="269"/>
      <c r="K50" s="828">
        <f t="shared" si="2"/>
        <v>0</v>
      </c>
      <c r="L50" s="835">
        <f t="shared" si="3"/>
        <v>0</v>
      </c>
      <c r="M50" s="495"/>
    </row>
    <row r="51" spans="1:13" s="12" customFormat="1" ht="24" customHeight="1" thickBot="1">
      <c r="A51" s="217">
        <v>47</v>
      </c>
      <c r="B51" s="265"/>
      <c r="C51" s="279"/>
      <c r="D51" s="301"/>
      <c r="E51" s="266"/>
      <c r="F51" s="270"/>
      <c r="G51" s="267"/>
      <c r="H51" s="268"/>
      <c r="I51" s="269"/>
      <c r="J51" s="269"/>
      <c r="K51" s="828">
        <f t="shared" si="2"/>
        <v>0</v>
      </c>
      <c r="L51" s="835">
        <f t="shared" si="3"/>
        <v>0</v>
      </c>
      <c r="M51" s="495"/>
    </row>
    <row r="52" spans="1:13" s="12" customFormat="1" ht="24" customHeight="1" thickBot="1">
      <c r="A52" s="217">
        <v>48</v>
      </c>
      <c r="B52" s="265"/>
      <c r="C52" s="279"/>
      <c r="D52" s="301"/>
      <c r="E52" s="266"/>
      <c r="F52" s="270"/>
      <c r="G52" s="267"/>
      <c r="H52" s="268"/>
      <c r="I52" s="269"/>
      <c r="J52" s="269"/>
      <c r="K52" s="828">
        <f t="shared" si="2"/>
        <v>0</v>
      </c>
      <c r="L52" s="835">
        <f t="shared" si="3"/>
        <v>0</v>
      </c>
      <c r="M52" s="495"/>
    </row>
    <row r="53" spans="1:13" s="12" customFormat="1" ht="24" customHeight="1" thickBot="1">
      <c r="A53" s="217">
        <v>49</v>
      </c>
      <c r="B53" s="265"/>
      <c r="C53" s="279"/>
      <c r="D53" s="301"/>
      <c r="E53" s="266"/>
      <c r="F53" s="270"/>
      <c r="G53" s="267"/>
      <c r="H53" s="268"/>
      <c r="I53" s="269"/>
      <c r="J53" s="269"/>
      <c r="K53" s="828">
        <f t="shared" si="2"/>
        <v>0</v>
      </c>
      <c r="L53" s="835">
        <f t="shared" si="3"/>
        <v>0</v>
      </c>
      <c r="M53" s="495"/>
    </row>
    <row r="54" spans="1:13" s="12" customFormat="1" ht="24" customHeight="1" thickBot="1">
      <c r="A54" s="217">
        <v>50</v>
      </c>
      <c r="B54" s="265"/>
      <c r="C54" s="279"/>
      <c r="D54" s="301"/>
      <c r="E54" s="266"/>
      <c r="F54" s="270"/>
      <c r="G54" s="267"/>
      <c r="H54" s="268"/>
      <c r="I54" s="269"/>
      <c r="J54" s="269"/>
      <c r="K54" s="828">
        <f t="shared" si="2"/>
        <v>0</v>
      </c>
      <c r="L54" s="835">
        <f t="shared" si="3"/>
        <v>0</v>
      </c>
      <c r="M54" s="495"/>
    </row>
    <row r="55" spans="1:13" s="12" customFormat="1" ht="24" customHeight="1" thickBot="1">
      <c r="A55" s="217">
        <v>51</v>
      </c>
      <c r="B55" s="265"/>
      <c r="C55" s="279"/>
      <c r="D55" s="301"/>
      <c r="E55" s="266"/>
      <c r="F55" s="270"/>
      <c r="G55" s="267"/>
      <c r="H55" s="268"/>
      <c r="I55" s="269"/>
      <c r="J55" s="269"/>
      <c r="K55" s="828">
        <f t="shared" si="2"/>
        <v>0</v>
      </c>
      <c r="L55" s="835">
        <f t="shared" si="3"/>
        <v>0</v>
      </c>
      <c r="M55" s="495"/>
    </row>
    <row r="56" spans="1:13" s="12" customFormat="1" ht="24" customHeight="1" thickBot="1">
      <c r="A56" s="217">
        <v>52</v>
      </c>
      <c r="B56" s="265"/>
      <c r="C56" s="279"/>
      <c r="D56" s="301"/>
      <c r="E56" s="266"/>
      <c r="F56" s="270"/>
      <c r="G56" s="267"/>
      <c r="H56" s="268"/>
      <c r="I56" s="269"/>
      <c r="J56" s="269"/>
      <c r="K56" s="828">
        <f t="shared" si="2"/>
        <v>0</v>
      </c>
      <c r="L56" s="835">
        <f t="shared" si="3"/>
        <v>0</v>
      </c>
      <c r="M56" s="495"/>
    </row>
    <row r="57" spans="1:12" s="12" customFormat="1" ht="27" customHeight="1">
      <c r="A57" s="42"/>
      <c r="C57" s="55"/>
      <c r="D57" s="239"/>
      <c r="I57" s="224"/>
      <c r="J57" s="38"/>
      <c r="K57" s="498"/>
      <c r="L57" s="499"/>
    </row>
    <row r="58" spans="1:19" ht="9" customHeight="1" thickBot="1">
      <c r="A58" s="46"/>
      <c r="B58" s="13"/>
      <c r="C58" s="280"/>
      <c r="D58" s="281"/>
      <c r="E58" s="121"/>
      <c r="F58" s="121"/>
      <c r="G58" s="121"/>
      <c r="H58" s="121"/>
      <c r="I58" s="233"/>
      <c r="J58" s="121"/>
      <c r="K58" s="232"/>
      <c r="L58" s="44"/>
      <c r="M58" s="121"/>
      <c r="N58" s="121"/>
      <c r="O58" s="121"/>
      <c r="P58" s="121"/>
      <c r="Q58" s="121"/>
      <c r="R58" s="121"/>
      <c r="S58" s="121"/>
    </row>
    <row r="59" spans="1:12" ht="0.75" customHeight="1" hidden="1" thickBot="1">
      <c r="A59" s="46"/>
      <c r="B59" s="13"/>
      <c r="C59" s="280"/>
      <c r="D59" s="281"/>
      <c r="E59" s="13"/>
      <c r="F59" s="13"/>
      <c r="G59" s="13"/>
      <c r="H59" s="13"/>
      <c r="I59" s="231"/>
      <c r="J59" s="13"/>
      <c r="K59" s="497"/>
      <c r="L59" s="496"/>
    </row>
    <row r="60" spans="1:12" ht="23.25" customHeight="1" hidden="1">
      <c r="A60" s="46"/>
      <c r="B60" s="13"/>
      <c r="C60" s="280"/>
      <c r="D60" s="281"/>
      <c r="E60" s="13"/>
      <c r="F60" s="13"/>
      <c r="G60" s="13"/>
      <c r="H60" s="13"/>
      <c r="I60" s="231"/>
      <c r="J60" s="13"/>
      <c r="K60" s="497"/>
      <c r="L60" s="496"/>
    </row>
    <row r="61" spans="1:12" ht="24.75" customHeight="1" thickBot="1">
      <c r="A61" s="46"/>
      <c r="B61" s="13"/>
      <c r="C61" s="1286" t="s">
        <v>268</v>
      </c>
      <c r="D61" s="1286"/>
      <c r="E61" s="1286"/>
      <c r="F61" s="1286"/>
      <c r="G61" s="1286"/>
      <c r="H61" s="1286"/>
      <c r="I61" s="1287"/>
      <c r="J61" s="283" t="s">
        <v>271</v>
      </c>
      <c r="K61" s="836">
        <f>SUM(K5:K56)</f>
        <v>0</v>
      </c>
      <c r="L61" s="496"/>
    </row>
    <row r="62" spans="1:12" ht="24.75" customHeight="1" thickBot="1">
      <c r="A62" s="46"/>
      <c r="B62" s="13"/>
      <c r="C62" s="1286" t="s">
        <v>269</v>
      </c>
      <c r="D62" s="1286"/>
      <c r="E62" s="1286"/>
      <c r="F62" s="1286"/>
      <c r="G62" s="1286"/>
      <c r="H62" s="1286"/>
      <c r="I62" s="1287"/>
      <c r="J62" s="283" t="s">
        <v>270</v>
      </c>
      <c r="K62" s="836">
        <f>SUM(L5:L56)</f>
        <v>0</v>
      </c>
      <c r="L62" s="496"/>
    </row>
    <row r="63" spans="1:18" s="174" customFormat="1" ht="36" customHeight="1">
      <c r="A63" s="1277" t="s">
        <v>265</v>
      </c>
      <c r="B63" s="1278"/>
      <c r="C63" s="1278"/>
      <c r="D63" s="1278"/>
      <c r="E63" s="1278"/>
      <c r="F63" s="1278"/>
      <c r="G63" s="1278"/>
      <c r="H63" s="1278"/>
      <c r="I63" s="1278"/>
      <c r="J63" s="1278"/>
      <c r="K63" s="1278"/>
      <c r="L63" s="1279"/>
      <c r="M63" s="12"/>
      <c r="N63" s="12"/>
      <c r="O63" s="12"/>
      <c r="P63" s="12"/>
      <c r="Q63" s="12"/>
      <c r="R63" s="12"/>
    </row>
    <row r="64" spans="1:12" ht="5.25" customHeight="1">
      <c r="A64" s="1271" t="s">
        <v>620</v>
      </c>
      <c r="B64" s="1074"/>
      <c r="C64" s="1074"/>
      <c r="D64" s="1074"/>
      <c r="E64" s="1074"/>
      <c r="F64" s="1074"/>
      <c r="G64" s="1074"/>
      <c r="H64" s="1074"/>
      <c r="I64" s="1074"/>
      <c r="J64" s="1074"/>
      <c r="K64" s="1074"/>
      <c r="L64" s="1280"/>
    </row>
    <row r="65" spans="1:12" ht="13.5" customHeight="1" thickBot="1">
      <c r="A65" s="1283"/>
      <c r="B65" s="1284"/>
      <c r="C65" s="1284"/>
      <c r="D65" s="1284"/>
      <c r="E65" s="1284"/>
      <c r="F65" s="1284"/>
      <c r="G65" s="1284"/>
      <c r="H65" s="1284"/>
      <c r="I65" s="1284"/>
      <c r="J65" s="1284"/>
      <c r="K65" s="1284"/>
      <c r="L65" s="1285"/>
    </row>
    <row r="66" ht="0.75" customHeight="1" thickTop="1"/>
    <row r="67" ht="12.75" hidden="1"/>
    <row r="68" ht="12.75" hidden="1"/>
    <row r="69" ht="12.75" hidden="1"/>
    <row r="70" ht="12.75" hidden="1"/>
    <row r="71" ht="12.75" hidden="1"/>
    <row r="72" ht="12.75" hidden="1"/>
    <row r="73" ht="12.75" hidden="1"/>
    <row r="74" ht="12.75" hidden="1"/>
    <row r="75" ht="12.75" hidden="1"/>
    <row r="76" ht="12.75" hidden="1"/>
    <row r="77" spans="11:12" ht="12.75" customHeight="1">
      <c r="K77" s="231"/>
      <c r="L77" s="13"/>
    </row>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row r="96" ht="12.75" customHeight="1" hidden="1"/>
    <row r="97" ht="12.75" customHeight="1" hidden="1"/>
    <row r="98" ht="12.75" customHeight="1" hidden="1"/>
    <row r="99" ht="12.75" customHeight="1" hidden="1"/>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sheetData>
  <sheetProtection/>
  <mergeCells count="7">
    <mergeCell ref="A1:K1"/>
    <mergeCell ref="A3:K3"/>
    <mergeCell ref="A2:K2"/>
    <mergeCell ref="A64:L65"/>
    <mergeCell ref="A63:L63"/>
    <mergeCell ref="C61:I61"/>
    <mergeCell ref="C62:I62"/>
  </mergeCells>
  <dataValidations count="1">
    <dataValidation type="list" allowBlank="1" showInputMessage="1" showErrorMessage="1" error="Η ΤΙΜΗ ΠΟΥ ΠΛΗΚΤΡΟΛΟΓΕΙΤΑΙ ΕΙΝΑΙ &quot;ΝΑΙ&quot; (ΚΕΦΑΛΑΙΑ ΕΛΛΗΝΙΚΑ) Ή ΠΑΡΑΜΕΝΕΙ ΚΕΝΟ" sqref="F5:F56">
      <formula1>$O$2:$O$3</formula1>
    </dataValidation>
  </dataValidations>
  <printOptions horizontalCentered="1" verticalCentered="1"/>
  <pageMargins left="0.1968503937007874" right="0" top="0" bottom="0.3937007874015748" header="0" footer="0"/>
  <pageSetup horizontalDpi="355" verticalDpi="355" orientation="landscape" paperSize="9" scale="65" r:id="rId1"/>
  <headerFooter alignWithMargins="0">
    <oddFooter xml:space="preserve">&amp;CΣελ. &amp;P  από &amp;N / &amp;A </oddFooter>
  </headerFooter>
</worksheet>
</file>

<file path=xl/worksheets/sheet24.xml><?xml version="1.0" encoding="utf-8"?>
<worksheet xmlns="http://schemas.openxmlformats.org/spreadsheetml/2006/main" xmlns:r="http://schemas.openxmlformats.org/officeDocument/2006/relationships">
  <sheetPr codeName="Φύλλο28"/>
  <dimension ref="A1:P47"/>
  <sheetViews>
    <sheetView zoomScale="75" zoomScaleNormal="75" zoomScalePageLayoutView="0" workbookViewId="0" topLeftCell="A1">
      <selection activeCell="A45" sqref="A45:N46"/>
    </sheetView>
  </sheetViews>
  <sheetFormatPr defaultColWidth="0" defaultRowHeight="12.75" zeroHeight="1"/>
  <cols>
    <col min="1" max="4" width="9.140625" style="537" customWidth="1"/>
    <col min="5" max="5" width="7.7109375" style="537" customWidth="1"/>
    <col min="6" max="6" width="3.57421875" style="537" customWidth="1"/>
    <col min="7" max="7" width="5.421875" style="537" customWidth="1"/>
    <col min="8" max="8" width="6.00390625" style="537" customWidth="1"/>
    <col min="9" max="9" width="7.00390625" style="537" customWidth="1"/>
    <col min="10" max="11" width="5.00390625" style="537" customWidth="1"/>
    <col min="12" max="12" width="8.8515625" style="537" customWidth="1"/>
    <col min="13" max="13" width="4.8515625" style="537" customWidth="1"/>
    <col min="14" max="14" width="6.57421875" style="537" customWidth="1"/>
    <col min="15" max="15" width="7.140625" style="537" hidden="1" customWidth="1"/>
    <col min="16" max="16" width="0.2890625" style="536" customWidth="1"/>
    <col min="17" max="16384" width="9.140625" style="537" hidden="1" customWidth="1"/>
  </cols>
  <sheetData>
    <row r="1" spans="1:16" s="549" customFormat="1" ht="21" thickTop="1">
      <c r="A1" s="1150" t="s">
        <v>344</v>
      </c>
      <c r="B1" s="1151"/>
      <c r="C1" s="1151"/>
      <c r="D1" s="1151"/>
      <c r="E1" s="1151"/>
      <c r="F1" s="1151"/>
      <c r="G1" s="1151"/>
      <c r="H1" s="1151"/>
      <c r="I1" s="1151"/>
      <c r="J1" s="1151"/>
      <c r="K1" s="1151"/>
      <c r="L1" s="1151"/>
      <c r="M1" s="1151"/>
      <c r="N1" s="1301"/>
      <c r="O1" s="547"/>
      <c r="P1" s="548"/>
    </row>
    <row r="2" spans="1:16" s="549" customFormat="1" ht="15.75">
      <c r="A2" s="1303"/>
      <c r="B2" s="1304"/>
      <c r="C2" s="1304"/>
      <c r="D2" s="1304"/>
      <c r="E2" s="1304"/>
      <c r="F2" s="1304"/>
      <c r="G2" s="1304"/>
      <c r="H2" s="1304"/>
      <c r="I2" s="550"/>
      <c r="J2" s="550"/>
      <c r="K2" s="550"/>
      <c r="L2" s="550"/>
      <c r="M2" s="550"/>
      <c r="N2" s="551"/>
      <c r="O2" s="551"/>
      <c r="P2" s="548"/>
    </row>
    <row r="3" spans="1:16" s="549" customFormat="1" ht="15.75">
      <c r="A3" s="552"/>
      <c r="B3" s="550"/>
      <c r="C3" s="550"/>
      <c r="D3" s="550"/>
      <c r="E3" s="550"/>
      <c r="F3" s="550"/>
      <c r="G3" s="550"/>
      <c r="H3" s="550"/>
      <c r="I3" s="550"/>
      <c r="J3" s="550"/>
      <c r="K3" s="550"/>
      <c r="L3" s="550"/>
      <c r="M3" s="550"/>
      <c r="N3" s="551"/>
      <c r="O3" s="551"/>
      <c r="P3" s="548"/>
    </row>
    <row r="4" spans="1:16" s="549" customFormat="1" ht="12.75">
      <c r="A4" s="553"/>
      <c r="B4" s="550"/>
      <c r="C4" s="550"/>
      <c r="D4" s="550"/>
      <c r="E4" s="550"/>
      <c r="F4" s="550"/>
      <c r="G4" s="550"/>
      <c r="H4" s="550"/>
      <c r="I4" s="550"/>
      <c r="J4" s="550"/>
      <c r="K4" s="550"/>
      <c r="L4" s="550"/>
      <c r="M4" s="550"/>
      <c r="N4" s="551"/>
      <c r="O4" s="551"/>
      <c r="P4" s="548"/>
    </row>
    <row r="5" spans="1:16" s="549" customFormat="1" ht="12.75">
      <c r="A5" s="553"/>
      <c r="B5" s="550"/>
      <c r="C5" s="550"/>
      <c r="D5" s="550"/>
      <c r="E5" s="550"/>
      <c r="F5" s="550"/>
      <c r="G5" s="550"/>
      <c r="H5" s="550"/>
      <c r="I5" s="550"/>
      <c r="J5" s="550"/>
      <c r="K5" s="550"/>
      <c r="L5" s="550"/>
      <c r="M5" s="550"/>
      <c r="N5" s="551"/>
      <c r="O5" s="551"/>
      <c r="P5" s="548"/>
    </row>
    <row r="6" spans="1:16" s="549" customFormat="1" ht="25.5" customHeight="1">
      <c r="A6" s="1281" t="s">
        <v>472</v>
      </c>
      <c r="B6" s="1282"/>
      <c r="C6" s="1282"/>
      <c r="D6" s="1282"/>
      <c r="E6" s="1282"/>
      <c r="F6" s="1282"/>
      <c r="G6" s="1282"/>
      <c r="H6" s="1282"/>
      <c r="I6" s="1282"/>
      <c r="J6" s="550"/>
      <c r="K6" s="550"/>
      <c r="L6" s="550"/>
      <c r="M6" s="550"/>
      <c r="N6" s="551"/>
      <c r="O6" s="551"/>
      <c r="P6" s="548"/>
    </row>
    <row r="7" spans="1:15" ht="5.25" customHeight="1">
      <c r="A7" s="533"/>
      <c r="B7" s="534"/>
      <c r="C7" s="534"/>
      <c r="D7" s="534"/>
      <c r="E7" s="534"/>
      <c r="F7" s="534"/>
      <c r="G7" s="534"/>
      <c r="H7" s="534"/>
      <c r="I7" s="534"/>
      <c r="J7" s="534"/>
      <c r="K7" s="534"/>
      <c r="L7" s="534"/>
      <c r="M7" s="534"/>
      <c r="N7" s="535"/>
      <c r="O7" s="535"/>
    </row>
    <row r="8" spans="1:15" ht="11.25" customHeight="1" thickBot="1">
      <c r="A8" s="533"/>
      <c r="B8" s="534"/>
      <c r="C8" s="534"/>
      <c r="D8" s="534"/>
      <c r="E8" s="534"/>
      <c r="F8" s="534"/>
      <c r="G8" s="534"/>
      <c r="H8" s="534"/>
      <c r="I8" s="534"/>
      <c r="J8" s="534"/>
      <c r="K8" s="534"/>
      <c r="L8" s="534"/>
      <c r="M8" s="534"/>
      <c r="N8" s="535"/>
      <c r="O8" s="535"/>
    </row>
    <row r="9" spans="1:15" ht="24" customHeight="1" thickBot="1" thickTop="1">
      <c r="A9" s="1288" t="s">
        <v>289</v>
      </c>
      <c r="B9" s="1289"/>
      <c r="C9" s="1289"/>
      <c r="D9" s="1289"/>
      <c r="E9" s="1289"/>
      <c r="F9" s="554"/>
      <c r="G9" s="555">
        <v>309</v>
      </c>
      <c r="H9" s="1290"/>
      <c r="I9" s="1290"/>
      <c r="J9" s="1290"/>
      <c r="K9" s="1290"/>
      <c r="L9" s="1290"/>
      <c r="M9" s="534"/>
      <c r="N9" s="535"/>
      <c r="O9" s="535"/>
    </row>
    <row r="10" spans="1:15" ht="6" customHeight="1" thickTop="1">
      <c r="A10" s="556"/>
      <c r="B10" s="554"/>
      <c r="C10" s="554"/>
      <c r="D10" s="554"/>
      <c r="E10" s="554"/>
      <c r="F10" s="554"/>
      <c r="G10" s="554"/>
      <c r="H10" s="557"/>
      <c r="I10" s="557"/>
      <c r="J10" s="557"/>
      <c r="K10" s="557"/>
      <c r="L10" s="557"/>
      <c r="M10" s="534"/>
      <c r="N10" s="535"/>
      <c r="O10" s="535"/>
    </row>
    <row r="11" spans="1:15" ht="12.75" customHeight="1" thickBot="1">
      <c r="A11" s="556"/>
      <c r="B11" s="554"/>
      <c r="C11" s="554"/>
      <c r="D11" s="554"/>
      <c r="E11" s="554"/>
      <c r="F11" s="554"/>
      <c r="G11" s="554"/>
      <c r="H11" s="557"/>
      <c r="I11" s="557"/>
      <c r="J11" s="557"/>
      <c r="K11" s="557"/>
      <c r="L11" s="557"/>
      <c r="M11" s="534"/>
      <c r="N11" s="535"/>
      <c r="O11" s="535"/>
    </row>
    <row r="12" spans="1:15" ht="24" customHeight="1" thickBot="1" thickTop="1">
      <c r="A12" s="1288" t="s">
        <v>300</v>
      </c>
      <c r="B12" s="1289"/>
      <c r="C12" s="1289"/>
      <c r="D12" s="1289"/>
      <c r="E12" s="1289"/>
      <c r="F12" s="554"/>
      <c r="G12" s="555">
        <v>310</v>
      </c>
      <c r="H12" s="1290"/>
      <c r="I12" s="1290"/>
      <c r="J12" s="1290"/>
      <c r="K12" s="1290"/>
      <c r="L12" s="1290"/>
      <c r="M12" s="534"/>
      <c r="N12" s="535"/>
      <c r="O12" s="535"/>
    </row>
    <row r="13" spans="1:15" ht="5.25" customHeight="1" thickTop="1">
      <c r="A13" s="556"/>
      <c r="B13" s="554"/>
      <c r="C13" s="554"/>
      <c r="D13" s="554"/>
      <c r="E13" s="554"/>
      <c r="F13" s="554"/>
      <c r="G13" s="554" t="s">
        <v>374</v>
      </c>
      <c r="H13" s="557"/>
      <c r="I13" s="557"/>
      <c r="J13" s="557"/>
      <c r="K13" s="557"/>
      <c r="L13" s="557"/>
      <c r="M13" s="534"/>
      <c r="N13" s="535"/>
      <c r="O13" s="535"/>
    </row>
    <row r="14" spans="1:15" ht="11.25" customHeight="1" thickBot="1">
      <c r="A14" s="556"/>
      <c r="B14" s="554"/>
      <c r="C14" s="554"/>
      <c r="D14" s="554"/>
      <c r="E14" s="554"/>
      <c r="F14" s="554"/>
      <c r="G14" s="554" t="s">
        <v>374</v>
      </c>
      <c r="H14" s="557"/>
      <c r="I14" s="557"/>
      <c r="J14" s="557"/>
      <c r="K14" s="557"/>
      <c r="L14" s="557"/>
      <c r="M14" s="534"/>
      <c r="N14" s="535"/>
      <c r="O14" s="535"/>
    </row>
    <row r="15" spans="1:15" ht="24" customHeight="1" thickBot="1" thickTop="1">
      <c r="A15" s="1288" t="s">
        <v>216</v>
      </c>
      <c r="B15" s="1289"/>
      <c r="C15" s="1289"/>
      <c r="D15" s="1289"/>
      <c r="E15" s="1289"/>
      <c r="F15" s="554"/>
      <c r="G15" s="555">
        <v>311</v>
      </c>
      <c r="H15" s="1290"/>
      <c r="I15" s="1290"/>
      <c r="J15" s="1290"/>
      <c r="K15" s="1290"/>
      <c r="L15" s="1290"/>
      <c r="M15" s="534"/>
      <c r="N15" s="535"/>
      <c r="O15" s="535"/>
    </row>
    <row r="16" spans="1:15" ht="6" customHeight="1" thickTop="1">
      <c r="A16" s="556"/>
      <c r="B16" s="554"/>
      <c r="C16" s="554"/>
      <c r="D16" s="554"/>
      <c r="E16" s="554"/>
      <c r="F16" s="554"/>
      <c r="G16" s="554"/>
      <c r="H16" s="557"/>
      <c r="I16" s="557"/>
      <c r="J16" s="557"/>
      <c r="K16" s="557"/>
      <c r="L16" s="557"/>
      <c r="M16" s="534"/>
      <c r="N16" s="535"/>
      <c r="O16" s="535"/>
    </row>
    <row r="17" spans="1:15" ht="14.25" customHeight="1" thickBot="1">
      <c r="A17" s="556"/>
      <c r="B17" s="554"/>
      <c r="C17" s="554"/>
      <c r="D17" s="554"/>
      <c r="E17" s="554"/>
      <c r="F17" s="554"/>
      <c r="G17" s="554"/>
      <c r="H17" s="557"/>
      <c r="I17" s="557"/>
      <c r="J17" s="557"/>
      <c r="K17" s="557"/>
      <c r="L17" s="557"/>
      <c r="M17" s="534"/>
      <c r="N17" s="535"/>
      <c r="O17" s="535"/>
    </row>
    <row r="18" spans="1:15" ht="24" customHeight="1" thickBot="1" thickTop="1">
      <c r="A18" s="1288" t="s">
        <v>288</v>
      </c>
      <c r="B18" s="1289"/>
      <c r="C18" s="1289"/>
      <c r="D18" s="1289"/>
      <c r="E18" s="1289"/>
      <c r="F18" s="554"/>
      <c r="G18" s="555">
        <v>312</v>
      </c>
      <c r="H18" s="1292">
        <f>'4.1 Κεφάλαια'!Z24</f>
        <v>0</v>
      </c>
      <c r="I18" s="1293"/>
      <c r="J18" s="1293"/>
      <c r="K18" s="1293"/>
      <c r="L18" s="1294"/>
      <c r="M18" s="534"/>
      <c r="N18" s="535"/>
      <c r="O18" s="535"/>
    </row>
    <row r="19" spans="1:15" ht="24" customHeight="1" thickTop="1">
      <c r="A19" s="514"/>
      <c r="B19" s="508"/>
      <c r="C19" s="508"/>
      <c r="D19" s="508"/>
      <c r="E19" s="508"/>
      <c r="F19" s="508"/>
      <c r="G19" s="534"/>
      <c r="H19" s="534"/>
      <c r="I19" s="534"/>
      <c r="J19" s="534"/>
      <c r="K19" s="534"/>
      <c r="L19" s="534"/>
      <c r="M19" s="534"/>
      <c r="N19" s="535"/>
      <c r="O19" s="535"/>
    </row>
    <row r="20" spans="1:15" ht="24" customHeight="1">
      <c r="A20" s="533"/>
      <c r="B20" s="534"/>
      <c r="C20" s="534"/>
      <c r="D20" s="534"/>
      <c r="E20" s="534"/>
      <c r="F20" s="534"/>
      <c r="G20" s="534"/>
      <c r="H20" s="534"/>
      <c r="I20" s="534"/>
      <c r="J20" s="534"/>
      <c r="K20" s="534"/>
      <c r="L20" s="534"/>
      <c r="M20" s="534"/>
      <c r="N20" s="535"/>
      <c r="O20" s="535"/>
    </row>
    <row r="21" spans="1:16" s="549" customFormat="1" ht="24" customHeight="1">
      <c r="A21" s="1281" t="s">
        <v>345</v>
      </c>
      <c r="B21" s="1282"/>
      <c r="C21" s="1282"/>
      <c r="D21" s="1282"/>
      <c r="E21" s="1282"/>
      <c r="F21" s="558"/>
      <c r="G21" s="558"/>
      <c r="H21" s="550"/>
      <c r="I21" s="550"/>
      <c r="J21" s="550"/>
      <c r="K21" s="550"/>
      <c r="L21" s="550"/>
      <c r="M21" s="550"/>
      <c r="N21" s="551"/>
      <c r="O21" s="551"/>
      <c r="P21" s="548"/>
    </row>
    <row r="22" spans="1:15" ht="21" customHeight="1">
      <c r="A22" s="514"/>
      <c r="B22" s="534"/>
      <c r="C22" s="534"/>
      <c r="D22" s="534"/>
      <c r="E22" s="534"/>
      <c r="F22" s="534"/>
      <c r="G22" s="534"/>
      <c r="H22" s="534"/>
      <c r="I22" s="534"/>
      <c r="J22" s="534"/>
      <c r="K22" s="534"/>
      <c r="L22" s="534"/>
      <c r="M22" s="534"/>
      <c r="N22" s="535"/>
      <c r="O22" s="535"/>
    </row>
    <row r="23" spans="1:15" ht="21" customHeight="1">
      <c r="A23" s="559"/>
      <c r="B23" s="560"/>
      <c r="C23" s="560"/>
      <c r="D23" s="560"/>
      <c r="E23" s="560"/>
      <c r="F23" s="560"/>
      <c r="G23" s="1291" t="s">
        <v>329</v>
      </c>
      <c r="H23" s="1291"/>
      <c r="I23" s="1291"/>
      <c r="J23" s="1291" t="s">
        <v>517</v>
      </c>
      <c r="K23" s="1291"/>
      <c r="L23" s="1291"/>
      <c r="M23" s="1291"/>
      <c r="N23" s="535"/>
      <c r="O23" s="535"/>
    </row>
    <row r="24" spans="1:15" ht="35.25" customHeight="1">
      <c r="A24" s="556"/>
      <c r="B24" s="554"/>
      <c r="C24" s="554"/>
      <c r="D24" s="554"/>
      <c r="E24" s="554"/>
      <c r="F24" s="554"/>
      <c r="G24" s="1291"/>
      <c r="H24" s="1291"/>
      <c r="I24" s="1291"/>
      <c r="J24" s="1291"/>
      <c r="K24" s="1291"/>
      <c r="L24" s="1291"/>
      <c r="M24" s="1291"/>
      <c r="N24" s="561"/>
      <c r="O24" s="561"/>
    </row>
    <row r="25" spans="1:15" ht="20.25" customHeight="1" thickBot="1">
      <c r="A25" s="556"/>
      <c r="B25" s="554"/>
      <c r="C25" s="554"/>
      <c r="D25" s="554"/>
      <c r="E25" s="554"/>
      <c r="F25" s="554"/>
      <c r="G25" s="554"/>
      <c r="H25" s="554"/>
      <c r="I25" s="554"/>
      <c r="J25" s="554"/>
      <c r="K25" s="554"/>
      <c r="L25" s="554"/>
      <c r="M25" s="554"/>
      <c r="N25" s="535"/>
      <c r="O25" s="535"/>
    </row>
    <row r="26" spans="1:15" ht="24" customHeight="1" thickBot="1" thickTop="1">
      <c r="A26" s="1288" t="s">
        <v>301</v>
      </c>
      <c r="B26" s="1289"/>
      <c r="C26" s="1289"/>
      <c r="D26" s="1289"/>
      <c r="E26" s="1289"/>
      <c r="F26" s="1289"/>
      <c r="G26" s="554"/>
      <c r="H26" s="562">
        <v>0.4</v>
      </c>
      <c r="I26" s="554"/>
      <c r="J26" s="554"/>
      <c r="K26" s="555">
        <v>313</v>
      </c>
      <c r="L26" s="336" t="e">
        <f>H18/H15</f>
        <v>#DIV/0!</v>
      </c>
      <c r="M26" s="554"/>
      <c r="N26" s="535"/>
      <c r="O26" s="535"/>
    </row>
    <row r="27" spans="1:15" ht="27" customHeight="1" thickBot="1" thickTop="1">
      <c r="A27" s="556"/>
      <c r="B27" s="554"/>
      <c r="C27" s="554"/>
      <c r="D27" s="554"/>
      <c r="E27" s="554"/>
      <c r="F27" s="554"/>
      <c r="G27" s="554"/>
      <c r="H27" s="563"/>
      <c r="I27" s="554"/>
      <c r="J27" s="554"/>
      <c r="K27" s="554"/>
      <c r="L27" s="564"/>
      <c r="M27" s="554"/>
      <c r="N27" s="535"/>
      <c r="O27" s="535"/>
    </row>
    <row r="28" spans="1:15" ht="24" customHeight="1" thickBot="1" thickTop="1">
      <c r="A28" s="1288" t="s">
        <v>302</v>
      </c>
      <c r="B28" s="1289"/>
      <c r="C28" s="1289"/>
      <c r="D28" s="1289"/>
      <c r="E28" s="1289"/>
      <c r="F28" s="1289"/>
      <c r="G28" s="1302"/>
      <c r="H28" s="562">
        <v>0.6</v>
      </c>
      <c r="I28" s="554"/>
      <c r="J28" s="554"/>
      <c r="K28" s="555">
        <v>314</v>
      </c>
      <c r="L28" s="336" t="e">
        <f>H9/H12</f>
        <v>#DIV/0!</v>
      </c>
      <c r="M28" s="554"/>
      <c r="N28" s="535"/>
      <c r="O28" s="535"/>
    </row>
    <row r="29" spans="1:15" ht="14.25" customHeight="1" thickTop="1">
      <c r="A29" s="565"/>
      <c r="B29" s="554"/>
      <c r="C29" s="554"/>
      <c r="D29" s="554"/>
      <c r="E29" s="554"/>
      <c r="F29" s="554"/>
      <c r="G29" s="554"/>
      <c r="H29" s="554"/>
      <c r="I29" s="554"/>
      <c r="J29" s="554"/>
      <c r="K29" s="554"/>
      <c r="L29" s="554"/>
      <c r="M29" s="554"/>
      <c r="N29" s="566"/>
      <c r="O29" s="535"/>
    </row>
    <row r="30" spans="1:15" ht="24" customHeight="1">
      <c r="A30" s="565"/>
      <c r="B30" s="554"/>
      <c r="C30" s="554"/>
      <c r="D30" s="554"/>
      <c r="E30" s="554"/>
      <c r="F30" s="554"/>
      <c r="G30" s="554"/>
      <c r="H30" s="554"/>
      <c r="I30" s="554"/>
      <c r="J30" s="554"/>
      <c r="K30" s="554"/>
      <c r="L30" s="554"/>
      <c r="M30" s="554"/>
      <c r="N30" s="566"/>
      <c r="O30" s="535"/>
    </row>
    <row r="31" spans="1:15" ht="6" customHeight="1">
      <c r="A31" s="567"/>
      <c r="B31" s="534"/>
      <c r="C31" s="534"/>
      <c r="D31" s="534"/>
      <c r="E31" s="534"/>
      <c r="F31" s="534"/>
      <c r="G31" s="534"/>
      <c r="H31" s="534"/>
      <c r="I31" s="534"/>
      <c r="J31" s="534"/>
      <c r="K31" s="534"/>
      <c r="L31" s="534"/>
      <c r="M31" s="534"/>
      <c r="N31" s="566"/>
      <c r="O31" s="535"/>
    </row>
    <row r="32" spans="1:15" ht="27.75" customHeight="1">
      <c r="A32" s="567"/>
      <c r="B32" s="534"/>
      <c r="C32" s="534"/>
      <c r="D32" s="534"/>
      <c r="E32" s="534"/>
      <c r="F32" s="534"/>
      <c r="G32" s="534"/>
      <c r="H32" s="568"/>
      <c r="I32" s="568"/>
      <c r="J32" s="568"/>
      <c r="K32" s="568"/>
      <c r="L32" s="534"/>
      <c r="M32" s="534"/>
      <c r="N32" s="569"/>
      <c r="O32" s="561"/>
    </row>
    <row r="33" spans="1:15" ht="6" customHeight="1">
      <c r="A33" s="567"/>
      <c r="B33" s="534"/>
      <c r="C33" s="534"/>
      <c r="D33" s="534"/>
      <c r="E33" s="534"/>
      <c r="F33" s="534"/>
      <c r="G33" s="534"/>
      <c r="H33" s="534"/>
      <c r="I33" s="534"/>
      <c r="J33" s="534"/>
      <c r="K33" s="534"/>
      <c r="L33" s="534"/>
      <c r="M33" s="534"/>
      <c r="N33" s="566"/>
      <c r="O33" s="535"/>
    </row>
    <row r="34" spans="1:15" ht="24" customHeight="1">
      <c r="A34" s="567"/>
      <c r="B34" s="534"/>
      <c r="C34" s="534"/>
      <c r="D34" s="534"/>
      <c r="E34" s="534"/>
      <c r="F34" s="534"/>
      <c r="G34" s="534"/>
      <c r="H34" s="534"/>
      <c r="I34" s="534"/>
      <c r="J34" s="534"/>
      <c r="K34" s="534"/>
      <c r="L34" s="534"/>
      <c r="M34" s="534"/>
      <c r="N34" s="566"/>
      <c r="O34" s="535"/>
    </row>
    <row r="35" spans="1:15" ht="6" customHeight="1">
      <c r="A35" s="570"/>
      <c r="B35" s="508"/>
      <c r="C35" s="508"/>
      <c r="D35" s="508"/>
      <c r="E35" s="508"/>
      <c r="F35" s="508"/>
      <c r="G35" s="508"/>
      <c r="H35" s="534"/>
      <c r="I35" s="534"/>
      <c r="J35" s="534"/>
      <c r="K35" s="534"/>
      <c r="L35" s="534"/>
      <c r="M35" s="534"/>
      <c r="N35" s="566"/>
      <c r="O35" s="535"/>
    </row>
    <row r="36" spans="1:15" ht="24" customHeight="1">
      <c r="A36" s="570"/>
      <c r="B36" s="508"/>
      <c r="C36" s="508"/>
      <c r="D36" s="508"/>
      <c r="E36" s="508"/>
      <c r="F36" s="508"/>
      <c r="G36" s="508"/>
      <c r="H36" s="534"/>
      <c r="I36" s="534"/>
      <c r="J36" s="534"/>
      <c r="K36" s="534"/>
      <c r="L36" s="534"/>
      <c r="M36" s="534"/>
      <c r="N36" s="566"/>
      <c r="O36" s="535"/>
    </row>
    <row r="37" spans="1:15" ht="24" customHeight="1">
      <c r="A37" s="570"/>
      <c r="B37" s="508"/>
      <c r="C37" s="508"/>
      <c r="D37" s="508"/>
      <c r="E37" s="508"/>
      <c r="F37" s="508"/>
      <c r="G37" s="508"/>
      <c r="H37" s="534"/>
      <c r="I37" s="534"/>
      <c r="J37" s="534"/>
      <c r="K37" s="534"/>
      <c r="L37" s="534"/>
      <c r="M37" s="534"/>
      <c r="N37" s="566"/>
      <c r="O37" s="535"/>
    </row>
    <row r="38" spans="1:15" ht="24" customHeight="1">
      <c r="A38" s="570"/>
      <c r="B38" s="508"/>
      <c r="C38" s="508"/>
      <c r="D38" s="508"/>
      <c r="E38" s="508"/>
      <c r="F38" s="508"/>
      <c r="G38" s="508"/>
      <c r="H38" s="534"/>
      <c r="I38" s="534"/>
      <c r="J38" s="534"/>
      <c r="K38" s="534"/>
      <c r="L38" s="534"/>
      <c r="M38" s="534"/>
      <c r="N38" s="566"/>
      <c r="O38" s="535"/>
    </row>
    <row r="39" spans="1:14" ht="12.75">
      <c r="A39" s="567"/>
      <c r="B39" s="534"/>
      <c r="C39" s="534"/>
      <c r="D39" s="534"/>
      <c r="E39" s="534"/>
      <c r="F39" s="534"/>
      <c r="G39" s="534"/>
      <c r="H39" s="534"/>
      <c r="I39" s="534"/>
      <c r="J39" s="534"/>
      <c r="K39" s="534"/>
      <c r="L39" s="534"/>
      <c r="M39" s="534"/>
      <c r="N39" s="566"/>
    </row>
    <row r="40" spans="1:14" ht="12.75">
      <c r="A40" s="567"/>
      <c r="B40" s="534"/>
      <c r="C40" s="534"/>
      <c r="D40" s="534"/>
      <c r="E40" s="534"/>
      <c r="F40" s="534"/>
      <c r="G40" s="534"/>
      <c r="H40" s="534"/>
      <c r="I40" s="534"/>
      <c r="J40" s="534"/>
      <c r="K40" s="534"/>
      <c r="L40" s="534"/>
      <c r="M40" s="534"/>
      <c r="N40" s="566"/>
    </row>
    <row r="41" spans="1:14" ht="12.75">
      <c r="A41" s="567"/>
      <c r="B41" s="534"/>
      <c r="C41" s="534"/>
      <c r="D41" s="534"/>
      <c r="E41" s="534"/>
      <c r="F41" s="534"/>
      <c r="G41" s="534"/>
      <c r="H41" s="534"/>
      <c r="I41" s="534"/>
      <c r="J41" s="534"/>
      <c r="K41" s="534"/>
      <c r="L41" s="534"/>
      <c r="M41" s="534"/>
      <c r="N41" s="566"/>
    </row>
    <row r="42" spans="1:14" ht="12.75">
      <c r="A42" s="567"/>
      <c r="B42" s="534"/>
      <c r="C42" s="534"/>
      <c r="D42" s="534"/>
      <c r="E42" s="534"/>
      <c r="F42" s="534"/>
      <c r="G42" s="534"/>
      <c r="H42" s="534"/>
      <c r="I42" s="534"/>
      <c r="J42" s="534"/>
      <c r="K42" s="534"/>
      <c r="L42" s="534"/>
      <c r="M42" s="534"/>
      <c r="N42" s="566"/>
    </row>
    <row r="43" spans="1:14" ht="10.5" customHeight="1">
      <c r="A43" s="567"/>
      <c r="B43" s="534"/>
      <c r="C43" s="534"/>
      <c r="D43" s="534"/>
      <c r="E43" s="534"/>
      <c r="F43" s="534"/>
      <c r="G43" s="534"/>
      <c r="H43" s="534"/>
      <c r="I43" s="534"/>
      <c r="J43" s="534"/>
      <c r="K43" s="534"/>
      <c r="L43" s="534"/>
      <c r="M43" s="534"/>
      <c r="N43" s="566"/>
    </row>
    <row r="44" spans="1:14" ht="12.75">
      <c r="A44" s="533"/>
      <c r="B44" s="534"/>
      <c r="C44" s="534"/>
      <c r="D44" s="534"/>
      <c r="E44" s="534"/>
      <c r="F44" s="534"/>
      <c r="G44" s="534"/>
      <c r="H44" s="534"/>
      <c r="I44" s="534"/>
      <c r="J44" s="534"/>
      <c r="K44" s="534"/>
      <c r="L44" s="534"/>
      <c r="M44" s="534"/>
      <c r="N44" s="535"/>
    </row>
    <row r="45" spans="1:14" ht="21" customHeight="1">
      <c r="A45" s="1295" t="s">
        <v>748</v>
      </c>
      <c r="B45" s="1296"/>
      <c r="C45" s="1296"/>
      <c r="D45" s="1296"/>
      <c r="E45" s="1296"/>
      <c r="F45" s="1296"/>
      <c r="G45" s="1296"/>
      <c r="H45" s="1296"/>
      <c r="I45" s="1296"/>
      <c r="J45" s="1296"/>
      <c r="K45" s="1296"/>
      <c r="L45" s="1296"/>
      <c r="M45" s="1296"/>
      <c r="N45" s="1297"/>
    </row>
    <row r="46" spans="1:16" s="571" customFormat="1" ht="21" customHeight="1" thickBot="1">
      <c r="A46" s="1298"/>
      <c r="B46" s="1299"/>
      <c r="C46" s="1299"/>
      <c r="D46" s="1299"/>
      <c r="E46" s="1299"/>
      <c r="F46" s="1299"/>
      <c r="G46" s="1299"/>
      <c r="H46" s="1299"/>
      <c r="I46" s="1299"/>
      <c r="J46" s="1299"/>
      <c r="K46" s="1299"/>
      <c r="L46" s="1299"/>
      <c r="M46" s="1299"/>
      <c r="N46" s="1300"/>
      <c r="P46" s="572"/>
    </row>
    <row r="47" s="573" customFormat="1" ht="1.5" customHeight="1" thickTop="1">
      <c r="P47" s="574"/>
    </row>
    <row r="48" ht="1.5" customHeight="1"/>
    <row r="49" ht="1.5" customHeight="1"/>
    <row r="50" ht="1.5" customHeight="1"/>
  </sheetData>
  <sheetProtection password="A3E2" sheet="1" objects="1" scenarios="1"/>
  <mergeCells count="17">
    <mergeCell ref="A45:N46"/>
    <mergeCell ref="A1:N1"/>
    <mergeCell ref="A28:G28"/>
    <mergeCell ref="A18:E18"/>
    <mergeCell ref="A21:E21"/>
    <mergeCell ref="A26:F26"/>
    <mergeCell ref="A2:H2"/>
    <mergeCell ref="H15:L15"/>
    <mergeCell ref="A6:I6"/>
    <mergeCell ref="A9:E9"/>
    <mergeCell ref="A12:E12"/>
    <mergeCell ref="H9:L9"/>
    <mergeCell ref="H12:L12"/>
    <mergeCell ref="G23:I24"/>
    <mergeCell ref="J23:M24"/>
    <mergeCell ref="H18:L18"/>
    <mergeCell ref="A15:E15"/>
  </mergeCells>
  <printOptions horizontalCentered="1" verticalCentered="1"/>
  <pageMargins left="0" right="0" top="0" bottom="0" header="0" footer="0"/>
  <pageSetup horizontalDpi="355" verticalDpi="355" orientation="portrait" paperSize="9" scale="101" r:id="rId1"/>
</worksheet>
</file>

<file path=xl/worksheets/sheet25.xml><?xml version="1.0" encoding="utf-8"?>
<worksheet xmlns="http://schemas.openxmlformats.org/spreadsheetml/2006/main" xmlns:r="http://schemas.openxmlformats.org/officeDocument/2006/relationships">
  <sheetPr codeName="Φύλλο22"/>
  <dimension ref="A1:AE48"/>
  <sheetViews>
    <sheetView view="pageBreakPreview" zoomScale="60" zoomScaleNormal="75" zoomScalePageLayoutView="0" workbookViewId="0" topLeftCell="A1">
      <selection activeCell="I8" sqref="I8:J10"/>
    </sheetView>
  </sheetViews>
  <sheetFormatPr defaultColWidth="0" defaultRowHeight="12.75" customHeight="1" zeroHeight="1"/>
  <cols>
    <col min="1" max="1" width="11.7109375" style="69" customWidth="1"/>
    <col min="2" max="2" width="2.140625" style="69" customWidth="1"/>
    <col min="3" max="3" width="5.7109375" style="69" customWidth="1"/>
    <col min="4" max="4" width="7.421875" style="69" customWidth="1"/>
    <col min="5" max="5" width="6.57421875" style="69" customWidth="1"/>
    <col min="6" max="6" width="7.7109375" style="69" customWidth="1"/>
    <col min="7" max="7" width="2.00390625" style="69" customWidth="1"/>
    <col min="8" max="8" width="6.00390625" style="69" customWidth="1"/>
    <col min="9" max="9" width="6.7109375" style="69" customWidth="1"/>
    <col min="10" max="10" width="10.28125" style="69" customWidth="1"/>
    <col min="11" max="11" width="7.28125" style="69" customWidth="1"/>
    <col min="12" max="12" width="2.140625" style="69" customWidth="1"/>
    <col min="13" max="13" width="5.421875" style="69" customWidth="1"/>
    <col min="14" max="14" width="6.28125" style="69" customWidth="1"/>
    <col min="15" max="15" width="9.7109375" style="69" customWidth="1"/>
    <col min="16" max="16" width="6.7109375" style="69" customWidth="1"/>
    <col min="17" max="17" width="2.140625" style="69" customWidth="1"/>
    <col min="18" max="18" width="5.00390625" style="69" customWidth="1"/>
    <col min="19" max="19" width="6.7109375" style="69" customWidth="1"/>
    <col min="20" max="20" width="6.8515625" style="69" customWidth="1"/>
    <col min="21" max="21" width="7.7109375" style="69" customWidth="1"/>
    <col min="22" max="22" width="2.140625" style="69" customWidth="1"/>
    <col min="23" max="23" width="5.57421875" style="69" customWidth="1"/>
    <col min="24" max="24" width="5.8515625" style="69" customWidth="1"/>
    <col min="25" max="25" width="6.7109375" style="69" customWidth="1"/>
    <col min="26" max="26" width="9.00390625" style="69" customWidth="1"/>
    <col min="27" max="27" width="1.8515625" style="69" customWidth="1"/>
    <col min="28" max="28" width="6.140625" style="69" customWidth="1"/>
    <col min="29" max="29" width="6.421875" style="69" customWidth="1"/>
    <col min="30" max="30" width="6.57421875" style="69" customWidth="1"/>
    <col min="31" max="31" width="5.8515625" style="69" customWidth="1"/>
    <col min="32" max="32" width="0.2890625" style="69" customWidth="1"/>
    <col min="33" max="33" width="1.28515625" style="69" customWidth="1"/>
    <col min="34" max="16384" width="9.140625" style="69" hidden="1" customWidth="1"/>
  </cols>
  <sheetData>
    <row r="1" spans="1:31" s="71" customFormat="1" ht="21.75" customHeight="1" thickTop="1">
      <c r="A1" s="1145" t="s">
        <v>321</v>
      </c>
      <c r="B1" s="1146"/>
      <c r="C1" s="1146"/>
      <c r="D1" s="1146"/>
      <c r="E1" s="1146"/>
      <c r="F1" s="1146"/>
      <c r="G1" s="1146"/>
      <c r="H1" s="1146"/>
      <c r="I1" s="1146"/>
      <c r="J1" s="1146"/>
      <c r="K1" s="1146"/>
      <c r="L1" s="1146"/>
      <c r="M1" s="1146"/>
      <c r="N1" s="1146"/>
      <c r="O1" s="1146"/>
      <c r="P1" s="1146"/>
      <c r="Q1" s="1146"/>
      <c r="R1" s="1146"/>
      <c r="S1" s="1146"/>
      <c r="T1" s="1146"/>
      <c r="U1" s="1146"/>
      <c r="V1" s="1146"/>
      <c r="W1" s="1146"/>
      <c r="X1" s="1146"/>
      <c r="Y1" s="1146"/>
      <c r="Z1" s="1146"/>
      <c r="AA1" s="1146"/>
      <c r="AB1" s="1146"/>
      <c r="AC1" s="1146"/>
      <c r="AD1" s="1146"/>
      <c r="AE1" s="1147"/>
    </row>
    <row r="2" spans="1:31" s="71" customFormat="1" ht="15.75">
      <c r="A2" s="58"/>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81"/>
    </row>
    <row r="3" spans="1:31" s="71" customFormat="1" ht="24" customHeight="1">
      <c r="A3" s="1191" t="s">
        <v>322</v>
      </c>
      <c r="B3" s="1192"/>
      <c r="C3" s="1192"/>
      <c r="D3" s="1192"/>
      <c r="E3" s="1192"/>
      <c r="F3" s="1192"/>
      <c r="G3" s="1192"/>
      <c r="H3" s="1192"/>
      <c r="I3" s="1192"/>
      <c r="J3" s="1192"/>
      <c r="K3" s="1192"/>
      <c r="L3" s="1192"/>
      <c r="M3" s="1192"/>
      <c r="N3" s="1192"/>
      <c r="O3" s="1192"/>
      <c r="P3" s="1192"/>
      <c r="Q3" s="1192"/>
      <c r="R3" s="1192"/>
      <c r="S3" s="1192"/>
      <c r="T3" s="1192"/>
      <c r="U3" s="1192"/>
      <c r="V3" s="1192"/>
      <c r="W3" s="1192"/>
      <c r="X3" s="1192"/>
      <c r="Y3" s="1192"/>
      <c r="Z3" s="1192"/>
      <c r="AA3" s="1192"/>
      <c r="AB3" s="1192"/>
      <c r="AC3" s="1192"/>
      <c r="AD3" s="1192"/>
      <c r="AE3" s="1193"/>
    </row>
    <row r="4" spans="1:31" s="71" customFormat="1" ht="8.25" customHeight="1">
      <c r="A4" s="58"/>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81"/>
    </row>
    <row r="5" spans="1:31" s="71" customFormat="1" ht="23.25" customHeight="1">
      <c r="A5" s="1317" t="s">
        <v>460</v>
      </c>
      <c r="B5" s="1318"/>
      <c r="C5" s="1318"/>
      <c r="D5" s="1318"/>
      <c r="E5" s="1318"/>
      <c r="F5" s="1318"/>
      <c r="G5" s="1318"/>
      <c r="H5" s="1318"/>
      <c r="I5" s="1318"/>
      <c r="J5" s="1318"/>
      <c r="K5" s="1318"/>
      <c r="L5" s="1318"/>
      <c r="M5" s="1318"/>
      <c r="N5" s="14"/>
      <c r="O5" s="14"/>
      <c r="P5" s="14"/>
      <c r="Q5" s="14"/>
      <c r="R5" s="14"/>
      <c r="S5" s="14"/>
      <c r="T5" s="14"/>
      <c r="U5" s="14"/>
      <c r="V5" s="14"/>
      <c r="W5" s="14"/>
      <c r="X5" s="14"/>
      <c r="Y5" s="14"/>
      <c r="Z5" s="14"/>
      <c r="AA5" s="14"/>
      <c r="AB5" s="14"/>
      <c r="AC5" s="14"/>
      <c r="AD5" s="14"/>
      <c r="AE5" s="81"/>
    </row>
    <row r="6" spans="1:31" ht="5.25" customHeight="1">
      <c r="A6" s="46"/>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59"/>
    </row>
    <row r="7" spans="1:31" s="70" customFormat="1" ht="8.25" customHeight="1" thickBot="1">
      <c r="A7" s="42"/>
      <c r="B7" s="1048" t="s">
        <v>304</v>
      </c>
      <c r="C7" s="1048"/>
      <c r="D7" s="1048"/>
      <c r="E7" s="1048"/>
      <c r="F7" s="1048"/>
      <c r="G7" s="1326"/>
      <c r="H7" s="12"/>
      <c r="I7" s="12"/>
      <c r="J7" s="12"/>
      <c r="K7" s="12"/>
      <c r="L7" s="12"/>
      <c r="M7" s="12"/>
      <c r="N7" s="12"/>
      <c r="O7" s="14"/>
      <c r="P7" s="14"/>
      <c r="Q7" s="14"/>
      <c r="R7" s="14"/>
      <c r="S7" s="14"/>
      <c r="T7" s="14"/>
      <c r="U7" s="14"/>
      <c r="V7" s="14"/>
      <c r="W7" s="14"/>
      <c r="X7" s="14"/>
      <c r="Y7" s="14"/>
      <c r="Z7" s="14"/>
      <c r="AA7" s="14"/>
      <c r="AB7" s="12"/>
      <c r="AC7" s="12"/>
      <c r="AD7" s="12"/>
      <c r="AE7" s="44"/>
    </row>
    <row r="8" spans="1:31" s="70" customFormat="1" ht="11.25" customHeight="1" thickTop="1">
      <c r="A8" s="42"/>
      <c r="B8" s="1048"/>
      <c r="C8" s="1048"/>
      <c r="D8" s="1048"/>
      <c r="E8" s="1048"/>
      <c r="F8" s="1048"/>
      <c r="G8" s="1326"/>
      <c r="H8" s="12"/>
      <c r="I8" s="1319" t="e">
        <f>N38/IF(I17="Χ",C17,IF(I19="Χ",C19,IF(I21="Χ",C21,IF(I23="Χ",C23,IF(I25="Χ",C25)))))</f>
        <v>#DIV/0!</v>
      </c>
      <c r="J8" s="1320"/>
      <c r="K8" s="12"/>
      <c r="L8" s="12"/>
      <c r="M8" s="12"/>
      <c r="N8" s="12"/>
      <c r="O8" s="13"/>
      <c r="P8" s="13"/>
      <c r="Q8" s="13"/>
      <c r="R8" s="13"/>
      <c r="S8" s="13"/>
      <c r="T8" s="13"/>
      <c r="U8" s="13"/>
      <c r="V8" s="13"/>
      <c r="W8" s="13"/>
      <c r="X8" s="13"/>
      <c r="Y8" s="13"/>
      <c r="Z8" s="13"/>
      <c r="AA8" s="13"/>
      <c r="AB8" s="12"/>
      <c r="AC8" s="12"/>
      <c r="AD8" s="12"/>
      <c r="AE8" s="44"/>
    </row>
    <row r="9" spans="1:31" s="70" customFormat="1" ht="21.75" customHeight="1">
      <c r="A9" s="42" t="s">
        <v>303</v>
      </c>
      <c r="B9" s="1325" t="s">
        <v>502</v>
      </c>
      <c r="C9" s="1325"/>
      <c r="D9" s="1325"/>
      <c r="E9" s="1325"/>
      <c r="F9" s="1325"/>
      <c r="G9" s="1325"/>
      <c r="H9" s="52" t="s">
        <v>327</v>
      </c>
      <c r="I9" s="1321"/>
      <c r="J9" s="1322"/>
      <c r="K9" s="12"/>
      <c r="L9" s="12"/>
      <c r="M9" s="12"/>
      <c r="N9" s="52"/>
      <c r="O9" s="14"/>
      <c r="P9" s="14"/>
      <c r="Q9" s="14"/>
      <c r="R9" s="14"/>
      <c r="S9" s="14"/>
      <c r="T9" s="14"/>
      <c r="U9" s="14"/>
      <c r="V9" s="14"/>
      <c r="W9" s="14"/>
      <c r="X9" s="14"/>
      <c r="Y9" s="14"/>
      <c r="Z9" s="14"/>
      <c r="AA9" s="14"/>
      <c r="AB9" s="12"/>
      <c r="AC9" s="12"/>
      <c r="AD9" s="12"/>
      <c r="AE9" s="44"/>
    </row>
    <row r="10" spans="1:31" s="70" customFormat="1" ht="12.75" customHeight="1" thickBot="1">
      <c r="A10" s="42"/>
      <c r="B10" s="1103" t="s">
        <v>501</v>
      </c>
      <c r="C10" s="1048"/>
      <c r="D10" s="1048"/>
      <c r="E10" s="1048"/>
      <c r="F10" s="1048"/>
      <c r="G10" s="1048"/>
      <c r="H10" s="52"/>
      <c r="I10" s="1323"/>
      <c r="J10" s="1324"/>
      <c r="K10" s="12"/>
      <c r="L10" s="12"/>
      <c r="M10" s="12"/>
      <c r="N10" s="38"/>
      <c r="O10" s="13"/>
      <c r="P10" s="13"/>
      <c r="Q10" s="13"/>
      <c r="R10" s="13"/>
      <c r="S10" s="13"/>
      <c r="T10" s="13"/>
      <c r="U10" s="13"/>
      <c r="V10" s="13"/>
      <c r="W10" s="13"/>
      <c r="X10" s="13"/>
      <c r="Y10" s="13"/>
      <c r="Z10" s="13"/>
      <c r="AA10" s="13"/>
      <c r="AB10" s="12"/>
      <c r="AC10" s="12"/>
      <c r="AD10" s="12"/>
      <c r="AE10" s="44"/>
    </row>
    <row r="11" spans="1:31" s="70" customFormat="1" ht="17.25" customHeight="1" thickTop="1">
      <c r="A11" s="42"/>
      <c r="B11" s="1048"/>
      <c r="C11" s="1048"/>
      <c r="D11" s="1048"/>
      <c r="E11" s="1048"/>
      <c r="F11" s="1048"/>
      <c r="G11" s="1048"/>
      <c r="H11" s="12"/>
      <c r="I11" s="12"/>
      <c r="J11" s="12"/>
      <c r="K11" s="12"/>
      <c r="L11" s="12"/>
      <c r="M11" s="12"/>
      <c r="N11" s="12"/>
      <c r="O11" s="14"/>
      <c r="P11" s="14"/>
      <c r="Q11" s="14"/>
      <c r="R11" s="14"/>
      <c r="S11" s="14"/>
      <c r="T11" s="14"/>
      <c r="U11" s="14"/>
      <c r="V11" s="14"/>
      <c r="W11" s="14"/>
      <c r="X11" s="14"/>
      <c r="Y11" s="14"/>
      <c r="Z11" s="14"/>
      <c r="AA11" s="14"/>
      <c r="AB11" s="12"/>
      <c r="AC11" s="12"/>
      <c r="AD11" s="12"/>
      <c r="AE11" s="44"/>
    </row>
    <row r="12" spans="1:31" ht="24" customHeight="1">
      <c r="A12" s="42"/>
      <c r="B12" s="49"/>
      <c r="C12" s="49"/>
      <c r="D12" s="49"/>
      <c r="E12" s="49"/>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59"/>
    </row>
    <row r="13" spans="1:31" s="71" customFormat="1" ht="24" customHeight="1">
      <c r="A13" s="1137" t="s">
        <v>486</v>
      </c>
      <c r="B13" s="1138"/>
      <c r="C13" s="1138"/>
      <c r="D13" s="1138"/>
      <c r="E13" s="1138"/>
      <c r="F13" s="1138"/>
      <c r="G13" s="1138"/>
      <c r="H13" s="1138"/>
      <c r="I13" s="1138"/>
      <c r="J13" s="1138"/>
      <c r="K13" s="1138"/>
      <c r="L13" s="1138"/>
      <c r="M13" s="1138"/>
      <c r="N13" s="14"/>
      <c r="O13" s="14"/>
      <c r="P13" s="14"/>
      <c r="Q13" s="14"/>
      <c r="R13" s="14"/>
      <c r="S13" s="14"/>
      <c r="T13" s="14"/>
      <c r="U13" s="14"/>
      <c r="V13" s="14"/>
      <c r="W13" s="14"/>
      <c r="X13" s="14"/>
      <c r="Y13" s="14"/>
      <c r="Z13" s="14"/>
      <c r="AA13" s="14"/>
      <c r="AB13" s="14"/>
      <c r="AC13" s="14"/>
      <c r="AD13" s="14"/>
      <c r="AE13" s="81"/>
    </row>
    <row r="14" spans="1:31" ht="6.75" customHeight="1">
      <c r="A14" s="42"/>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59"/>
    </row>
    <row r="15" spans="1:31" s="70" customFormat="1" ht="24" customHeight="1">
      <c r="A15" s="42" t="s">
        <v>290</v>
      </c>
      <c r="B15" s="12"/>
      <c r="C15" s="1048" t="s">
        <v>487</v>
      </c>
      <c r="D15" s="1048"/>
      <c r="E15" s="1048"/>
      <c r="F15" s="1048"/>
      <c r="G15" s="1048"/>
      <c r="H15" s="1048"/>
      <c r="I15" s="1048"/>
      <c r="J15" s="12"/>
      <c r="K15" s="12"/>
      <c r="L15" s="12"/>
      <c r="M15" s="12"/>
      <c r="N15" s="12"/>
      <c r="O15" s="12"/>
      <c r="P15" s="12"/>
      <c r="Q15" s="12"/>
      <c r="R15" s="12"/>
      <c r="S15" s="12"/>
      <c r="T15" s="12"/>
      <c r="U15" s="12"/>
      <c r="V15" s="12"/>
      <c r="W15" s="12"/>
      <c r="X15" s="12"/>
      <c r="Y15" s="12"/>
      <c r="Z15" s="12"/>
      <c r="AA15" s="12"/>
      <c r="AB15" s="12"/>
      <c r="AC15" s="12"/>
      <c r="AD15" s="12"/>
      <c r="AE15" s="44"/>
    </row>
    <row r="16" spans="1:31" s="70" customFormat="1" ht="5.25" customHeight="1" thickBot="1">
      <c r="A16" s="4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44"/>
    </row>
    <row r="17" spans="1:31" s="70" customFormat="1" ht="24" customHeight="1" thickBot="1" thickTop="1">
      <c r="A17" s="42">
        <v>3</v>
      </c>
      <c r="B17" s="12"/>
      <c r="C17" s="1327">
        <v>2025000</v>
      </c>
      <c r="D17" s="1328"/>
      <c r="E17" s="1328"/>
      <c r="F17" s="1329"/>
      <c r="G17" s="12"/>
      <c r="H17" s="15">
        <v>315</v>
      </c>
      <c r="I17" s="206">
        <f>'1. Αίτηση'!K48</f>
        <v>0</v>
      </c>
      <c r="J17" s="100"/>
      <c r="K17" s="1048"/>
      <c r="L17" s="1048"/>
      <c r="M17" s="1048"/>
      <c r="N17" s="1048"/>
      <c r="O17" s="1048"/>
      <c r="P17" s="12"/>
      <c r="Q17" s="12"/>
      <c r="R17" s="12"/>
      <c r="S17" s="12"/>
      <c r="T17" s="12"/>
      <c r="U17" s="12"/>
      <c r="V17" s="12"/>
      <c r="W17" s="12"/>
      <c r="X17" s="12"/>
      <c r="Y17" s="12"/>
      <c r="Z17" s="12"/>
      <c r="AA17" s="12"/>
      <c r="AB17" s="12"/>
      <c r="AC17" s="12"/>
      <c r="AD17" s="12"/>
      <c r="AE17" s="44"/>
    </row>
    <row r="18" spans="1:31" s="70" customFormat="1" ht="6.75" customHeight="1" thickBot="1" thickTop="1">
      <c r="A18" s="42"/>
      <c r="B18" s="12"/>
      <c r="C18" s="12"/>
      <c r="D18" s="12"/>
      <c r="E18" s="12"/>
      <c r="F18" s="12"/>
      <c r="G18" s="12"/>
      <c r="H18" s="12"/>
      <c r="I18" s="130"/>
      <c r="J18" s="100"/>
      <c r="K18" s="1048"/>
      <c r="L18" s="1048"/>
      <c r="M18" s="1048"/>
      <c r="N18" s="1048"/>
      <c r="O18" s="1048"/>
      <c r="P18" s="12"/>
      <c r="Q18" s="12"/>
      <c r="R18" s="12"/>
      <c r="S18" s="12"/>
      <c r="T18" s="12"/>
      <c r="U18" s="12"/>
      <c r="V18" s="12"/>
      <c r="W18" s="12"/>
      <c r="X18" s="12"/>
      <c r="Y18" s="12"/>
      <c r="Z18" s="12"/>
      <c r="AA18" s="12"/>
      <c r="AB18" s="12"/>
      <c r="AC18" s="12"/>
      <c r="AD18" s="12"/>
      <c r="AE18" s="44"/>
    </row>
    <row r="19" spans="1:31" s="70" customFormat="1" ht="24" customHeight="1" thickBot="1" thickTop="1">
      <c r="A19" s="42">
        <v>4</v>
      </c>
      <c r="B19" s="12"/>
      <c r="C19" s="1327">
        <v>4125000</v>
      </c>
      <c r="D19" s="1328"/>
      <c r="E19" s="1328"/>
      <c r="F19" s="1329"/>
      <c r="G19" s="12"/>
      <c r="H19" s="15">
        <v>316</v>
      </c>
      <c r="I19" s="206">
        <f>'1. Αίτηση'!N48</f>
        <v>0</v>
      </c>
      <c r="J19" s="101"/>
      <c r="K19" s="1048"/>
      <c r="L19" s="1048"/>
      <c r="M19" s="1048"/>
      <c r="N19" s="1048"/>
      <c r="O19" s="1048"/>
      <c r="P19" s="12"/>
      <c r="Q19" s="12"/>
      <c r="R19" s="12"/>
      <c r="S19" s="12"/>
      <c r="T19" s="12"/>
      <c r="U19" s="12"/>
      <c r="V19" s="12"/>
      <c r="W19" s="12"/>
      <c r="X19" s="12"/>
      <c r="Y19" s="12"/>
      <c r="Z19" s="12"/>
      <c r="AA19" s="12"/>
      <c r="AB19" s="12"/>
      <c r="AC19" s="12"/>
      <c r="AD19" s="12"/>
      <c r="AE19" s="44"/>
    </row>
    <row r="20" spans="1:31" s="70" customFormat="1" ht="6.75" customHeight="1" thickBot="1" thickTop="1">
      <c r="A20" s="42"/>
      <c r="B20" s="12"/>
      <c r="C20" s="12"/>
      <c r="D20" s="12"/>
      <c r="E20" s="12"/>
      <c r="F20" s="12"/>
      <c r="G20" s="12"/>
      <c r="H20" s="12"/>
      <c r="I20" s="130"/>
      <c r="J20" s="101"/>
      <c r="K20" s="1048"/>
      <c r="L20" s="1048"/>
      <c r="M20" s="1048"/>
      <c r="N20" s="1048"/>
      <c r="O20" s="1048"/>
      <c r="P20" s="12"/>
      <c r="Q20" s="12"/>
      <c r="R20" s="12"/>
      <c r="S20" s="12"/>
      <c r="T20" s="12"/>
      <c r="U20" s="12"/>
      <c r="V20" s="12"/>
      <c r="W20" s="12"/>
      <c r="X20" s="12"/>
      <c r="Y20" s="12"/>
      <c r="Z20" s="12"/>
      <c r="AA20" s="12"/>
      <c r="AB20" s="12"/>
      <c r="AC20" s="12"/>
      <c r="AD20" s="12"/>
      <c r="AE20" s="44"/>
    </row>
    <row r="21" spans="1:31" s="70" customFormat="1" ht="24" customHeight="1" thickBot="1" thickTop="1">
      <c r="A21" s="42">
        <v>5</v>
      </c>
      <c r="B21" s="12"/>
      <c r="C21" s="1327">
        <v>11250000</v>
      </c>
      <c r="D21" s="1328"/>
      <c r="E21" s="1328"/>
      <c r="F21" s="1329"/>
      <c r="G21" s="12"/>
      <c r="H21" s="15">
        <v>317</v>
      </c>
      <c r="I21" s="206">
        <f>'1. Αίτηση'!Q48</f>
        <v>0</v>
      </c>
      <c r="J21" s="101"/>
      <c r="K21" s="1048"/>
      <c r="L21" s="1048"/>
      <c r="M21" s="1048"/>
      <c r="N21" s="1048"/>
      <c r="O21" s="1048"/>
      <c r="P21" s="12"/>
      <c r="Q21" s="12"/>
      <c r="R21" s="12"/>
      <c r="S21" s="12"/>
      <c r="T21" s="12"/>
      <c r="U21" s="12"/>
      <c r="V21" s="12"/>
      <c r="W21" s="12"/>
      <c r="X21" s="12"/>
      <c r="Y21" s="12"/>
      <c r="Z21" s="12"/>
      <c r="AA21" s="12"/>
      <c r="AB21" s="12"/>
      <c r="AC21" s="12"/>
      <c r="AD21" s="12"/>
      <c r="AE21" s="44"/>
    </row>
    <row r="22" spans="1:31" s="70" customFormat="1" ht="6.75" customHeight="1" thickBot="1" thickTop="1">
      <c r="A22" s="42"/>
      <c r="B22" s="12"/>
      <c r="C22" s="12"/>
      <c r="D22" s="12"/>
      <c r="E22" s="12"/>
      <c r="F22" s="12"/>
      <c r="G22" s="12"/>
      <c r="H22" s="12"/>
      <c r="I22" s="130"/>
      <c r="J22" s="101"/>
      <c r="K22" s="1048"/>
      <c r="L22" s="1048"/>
      <c r="M22" s="1048"/>
      <c r="N22" s="1048"/>
      <c r="O22" s="1048"/>
      <c r="P22" s="12"/>
      <c r="Q22" s="12"/>
      <c r="R22" s="12"/>
      <c r="S22" s="12"/>
      <c r="T22" s="12"/>
      <c r="U22" s="12"/>
      <c r="V22" s="12"/>
      <c r="W22" s="12"/>
      <c r="X22" s="12"/>
      <c r="Y22" s="12"/>
      <c r="Z22" s="12"/>
      <c r="AA22" s="12"/>
      <c r="AB22" s="12"/>
      <c r="AC22" s="12"/>
      <c r="AD22" s="12"/>
      <c r="AE22" s="44"/>
    </row>
    <row r="23" spans="1:31" s="70" customFormat="1" ht="24" customHeight="1" thickBot="1" thickTop="1">
      <c r="A23" s="42">
        <v>6</v>
      </c>
      <c r="B23" s="12"/>
      <c r="C23" s="1327">
        <v>22500000</v>
      </c>
      <c r="D23" s="1328"/>
      <c r="E23" s="1328"/>
      <c r="F23" s="1329"/>
      <c r="G23" s="12"/>
      <c r="H23" s="15">
        <v>318</v>
      </c>
      <c r="I23" s="206">
        <f>'1. Αίτηση'!T48</f>
        <v>0</v>
      </c>
      <c r="J23" s="101"/>
      <c r="K23" s="1048"/>
      <c r="L23" s="1048"/>
      <c r="M23" s="1048"/>
      <c r="N23" s="1048"/>
      <c r="O23" s="1048"/>
      <c r="P23" s="12"/>
      <c r="Q23" s="12"/>
      <c r="R23" s="12"/>
      <c r="S23" s="12"/>
      <c r="T23" s="12"/>
      <c r="U23" s="12"/>
      <c r="V23" s="12"/>
      <c r="W23" s="12"/>
      <c r="X23" s="12"/>
      <c r="Y23" s="12"/>
      <c r="Z23" s="12"/>
      <c r="AA23" s="12"/>
      <c r="AB23" s="12"/>
      <c r="AC23" s="12"/>
      <c r="AD23" s="12"/>
      <c r="AE23" s="44"/>
    </row>
    <row r="24" spans="1:31" s="70" customFormat="1" ht="6.75" customHeight="1" thickBot="1" thickTop="1">
      <c r="A24" s="42"/>
      <c r="B24" s="12"/>
      <c r="C24" s="12"/>
      <c r="D24" s="12"/>
      <c r="E24" s="12"/>
      <c r="F24" s="12"/>
      <c r="G24" s="12"/>
      <c r="H24" s="12"/>
      <c r="I24" s="130"/>
      <c r="J24" s="101"/>
      <c r="K24" s="1048"/>
      <c r="L24" s="1048"/>
      <c r="M24" s="1048"/>
      <c r="N24" s="1048"/>
      <c r="O24" s="1048"/>
      <c r="P24" s="12"/>
      <c r="Q24" s="12"/>
      <c r="R24" s="12"/>
      <c r="S24" s="12"/>
      <c r="T24" s="12"/>
      <c r="U24" s="12"/>
      <c r="V24" s="12"/>
      <c r="W24" s="12"/>
      <c r="X24" s="12"/>
      <c r="Y24" s="12"/>
      <c r="Z24" s="12"/>
      <c r="AA24" s="12"/>
      <c r="AB24" s="12"/>
      <c r="AC24" s="12"/>
      <c r="AD24" s="12"/>
      <c r="AE24" s="44"/>
    </row>
    <row r="25" spans="1:31" s="70" customFormat="1" ht="24" customHeight="1" thickBot="1" thickTop="1">
      <c r="A25" s="42">
        <v>7</v>
      </c>
      <c r="B25" s="12"/>
      <c r="C25" s="1327">
        <v>135000000</v>
      </c>
      <c r="D25" s="1328"/>
      <c r="E25" s="1328"/>
      <c r="F25" s="1329"/>
      <c r="G25" s="12"/>
      <c r="H25" s="15">
        <v>319</v>
      </c>
      <c r="I25" s="206">
        <f>'1. Αίτηση'!X48</f>
        <v>0</v>
      </c>
      <c r="J25" s="101"/>
      <c r="K25" s="1048"/>
      <c r="L25" s="1048"/>
      <c r="M25" s="1048"/>
      <c r="N25" s="1048"/>
      <c r="O25" s="1048"/>
      <c r="P25" s="12"/>
      <c r="Q25" s="12"/>
      <c r="R25" s="12"/>
      <c r="S25" s="12"/>
      <c r="T25" s="12"/>
      <c r="U25" s="12"/>
      <c r="V25" s="12"/>
      <c r="W25" s="12"/>
      <c r="X25" s="12"/>
      <c r="Y25" s="12"/>
      <c r="Z25" s="12"/>
      <c r="AA25" s="12"/>
      <c r="AB25" s="12"/>
      <c r="AC25" s="12"/>
      <c r="AD25" s="12"/>
      <c r="AE25" s="44"/>
    </row>
    <row r="26" spans="1:31" ht="24" customHeight="1" thickTop="1">
      <c r="A26" s="46"/>
      <c r="B26" s="13"/>
      <c r="C26" s="1307">
        <f>IF(J26&lt;8,0,SUMIF(J17:J25,"X",C17:F25))</f>
        <v>0</v>
      </c>
      <c r="D26" s="1307"/>
      <c r="E26" s="1307"/>
      <c r="F26" s="1307"/>
      <c r="G26" s="41"/>
      <c r="H26" s="41"/>
      <c r="I26" s="41"/>
      <c r="J26" s="41">
        <f>COUNTBLANK(J17:J25)</f>
        <v>9</v>
      </c>
      <c r="K26" s="102"/>
      <c r="L26" s="102"/>
      <c r="M26" s="102"/>
      <c r="N26" s="102"/>
      <c r="O26" s="102"/>
      <c r="P26" s="13"/>
      <c r="Q26" s="13"/>
      <c r="R26" s="13"/>
      <c r="S26" s="13"/>
      <c r="T26" s="13"/>
      <c r="U26" s="13"/>
      <c r="V26" s="13"/>
      <c r="W26" s="13"/>
      <c r="X26" s="13"/>
      <c r="Y26" s="13"/>
      <c r="Z26" s="13"/>
      <c r="AA26" s="13"/>
      <c r="AB26" s="13"/>
      <c r="AC26" s="13"/>
      <c r="AD26" s="13"/>
      <c r="AE26" s="59"/>
    </row>
    <row r="27" spans="1:31" s="71" customFormat="1" ht="24" customHeight="1">
      <c r="A27" s="1137" t="s">
        <v>343</v>
      </c>
      <c r="B27" s="1138"/>
      <c r="C27" s="1138"/>
      <c r="D27" s="1138"/>
      <c r="E27" s="1138"/>
      <c r="F27" s="1138"/>
      <c r="G27" s="1138"/>
      <c r="H27" s="1138"/>
      <c r="I27" s="1138"/>
      <c r="J27" s="1138"/>
      <c r="K27" s="14"/>
      <c r="L27" s="14"/>
      <c r="M27" s="14"/>
      <c r="N27" s="14"/>
      <c r="O27" s="14"/>
      <c r="P27" s="14"/>
      <c r="Q27" s="14"/>
      <c r="R27" s="14"/>
      <c r="S27" s="14"/>
      <c r="T27" s="14"/>
      <c r="U27" s="14"/>
      <c r="V27" s="14"/>
      <c r="W27" s="14"/>
      <c r="X27" s="14"/>
      <c r="Y27" s="14"/>
      <c r="Z27" s="14"/>
      <c r="AA27" s="14"/>
      <c r="AB27" s="14"/>
      <c r="AC27" s="14"/>
      <c r="AD27" s="14"/>
      <c r="AE27" s="81"/>
    </row>
    <row r="28" spans="1:31" ht="5.25" customHeight="1">
      <c r="A28" s="46"/>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59"/>
    </row>
    <row r="29" spans="1:31" ht="12.75" customHeight="1">
      <c r="A29" s="46"/>
      <c r="B29" s="13"/>
      <c r="C29" s="13"/>
      <c r="D29" s="1103"/>
      <c r="E29" s="50"/>
      <c r="F29" s="13"/>
      <c r="G29" s="13"/>
      <c r="H29" s="13"/>
      <c r="I29" s="13"/>
      <c r="J29" s="13"/>
      <c r="K29" s="13"/>
      <c r="L29" s="13"/>
      <c r="M29" s="13"/>
      <c r="N29" s="13"/>
      <c r="O29" s="13"/>
      <c r="P29" s="13"/>
      <c r="Q29" s="13"/>
      <c r="R29" s="13"/>
      <c r="S29" s="13"/>
      <c r="T29" s="13"/>
      <c r="U29" s="13"/>
      <c r="V29" s="13"/>
      <c r="W29" s="13"/>
      <c r="X29" s="13"/>
      <c r="Y29" s="13"/>
      <c r="Z29" s="13"/>
      <c r="AA29" s="1309"/>
      <c r="AB29" s="1103"/>
      <c r="AC29" s="1103"/>
      <c r="AD29" s="1103"/>
      <c r="AE29" s="1149"/>
    </row>
    <row r="30" spans="1:31" ht="15.75" customHeight="1">
      <c r="A30" s="46"/>
      <c r="B30" s="13"/>
      <c r="C30" s="13"/>
      <c r="D30" s="1103"/>
      <c r="E30" s="50"/>
      <c r="F30" s="13"/>
      <c r="G30" s="13"/>
      <c r="H30" s="13"/>
      <c r="I30" s="1308" t="s">
        <v>287</v>
      </c>
      <c r="J30" s="1308"/>
      <c r="K30" s="13"/>
      <c r="L30" s="1308" t="s">
        <v>605</v>
      </c>
      <c r="M30" s="1308"/>
      <c r="N30" s="1308"/>
      <c r="O30" s="1308"/>
      <c r="P30" s="1308"/>
      <c r="Q30" s="1308"/>
      <c r="R30" s="1308"/>
      <c r="S30" s="13"/>
      <c r="T30" s="13"/>
      <c r="U30" s="13"/>
      <c r="V30" s="13"/>
      <c r="W30" s="12"/>
      <c r="X30" s="12"/>
      <c r="Y30" s="12"/>
      <c r="Z30" s="12"/>
      <c r="AA30" s="1309"/>
      <c r="AB30" s="1103"/>
      <c r="AC30" s="1103"/>
      <c r="AD30" s="1103"/>
      <c r="AE30" s="1149"/>
    </row>
    <row r="31" spans="1:31" ht="4.5" customHeight="1" thickBot="1">
      <c r="A31" s="46"/>
      <c r="B31" s="13"/>
      <c r="C31" s="13"/>
      <c r="D31" s="50"/>
      <c r="E31" s="50"/>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59"/>
    </row>
    <row r="32" spans="1:31" s="70" customFormat="1" ht="24" customHeight="1" thickBot="1" thickTop="1">
      <c r="A32" s="42"/>
      <c r="B32" s="12"/>
      <c r="C32" s="12"/>
      <c r="D32" s="12"/>
      <c r="E32" s="12"/>
      <c r="F32" s="13"/>
      <c r="G32" s="12"/>
      <c r="H32" s="12"/>
      <c r="I32" s="1305"/>
      <c r="J32" s="1306"/>
      <c r="K32" s="13"/>
      <c r="L32" s="1072">
        <v>335</v>
      </c>
      <c r="M32" s="1073"/>
      <c r="N32" s="1067">
        <f>'3.2 Συνολική Εμπειρία'!N33</f>
        <v>0</v>
      </c>
      <c r="O32" s="1068"/>
      <c r="P32" s="1068"/>
      <c r="Q32" s="1068"/>
      <c r="R32" s="1069"/>
      <c r="S32" s="13"/>
      <c r="T32" s="13"/>
      <c r="U32" s="13"/>
      <c r="V32" s="13"/>
      <c r="W32" s="12"/>
      <c r="X32" s="12"/>
      <c r="Y32" s="12"/>
      <c r="Z32" s="12"/>
      <c r="AA32" s="12"/>
      <c r="AB32" s="12"/>
      <c r="AC32" s="12"/>
      <c r="AD32" s="12"/>
      <c r="AE32" s="44"/>
    </row>
    <row r="33" spans="1:31" s="70" customFormat="1" ht="6" customHeight="1" thickBot="1" thickTop="1">
      <c r="A33" s="42"/>
      <c r="B33" s="12"/>
      <c r="C33" s="12"/>
      <c r="D33" s="55"/>
      <c r="E33" s="12"/>
      <c r="F33" s="13"/>
      <c r="G33" s="12"/>
      <c r="H33" s="12"/>
      <c r="I33" s="12"/>
      <c r="J33" s="12"/>
      <c r="K33" s="13"/>
      <c r="L33" s="12"/>
      <c r="M33" s="224"/>
      <c r="N33" s="224"/>
      <c r="O33" s="224"/>
      <c r="P33" s="13"/>
      <c r="Q33" s="13"/>
      <c r="R33" s="13"/>
      <c r="S33" s="13"/>
      <c r="T33" s="13"/>
      <c r="U33" s="13"/>
      <c r="V33" s="13"/>
      <c r="W33" s="13"/>
      <c r="X33" s="13"/>
      <c r="Y33" s="13"/>
      <c r="Z33" s="13"/>
      <c r="AA33" s="12"/>
      <c r="AB33" s="12"/>
      <c r="AC33" s="12"/>
      <c r="AD33" s="12"/>
      <c r="AE33" s="44"/>
    </row>
    <row r="34" spans="1:31" s="70" customFormat="1" ht="24" customHeight="1" thickBot="1" thickTop="1">
      <c r="A34" s="42"/>
      <c r="B34" s="12"/>
      <c r="C34" s="12"/>
      <c r="D34" s="55"/>
      <c r="E34" s="12"/>
      <c r="F34" s="13"/>
      <c r="G34" s="12"/>
      <c r="H34" s="12"/>
      <c r="I34" s="1305"/>
      <c r="J34" s="1306"/>
      <c r="K34" s="13"/>
      <c r="L34" s="1072">
        <v>336</v>
      </c>
      <c r="M34" s="1073"/>
      <c r="N34" s="1067">
        <f>'3.2 Συνολική Εμπειρία'!Q33</f>
        <v>0</v>
      </c>
      <c r="O34" s="1068"/>
      <c r="P34" s="1068"/>
      <c r="Q34" s="1068"/>
      <c r="R34" s="1069"/>
      <c r="S34" s="13"/>
      <c r="T34" s="13"/>
      <c r="U34" s="13"/>
      <c r="V34" s="13"/>
      <c r="W34" s="12"/>
      <c r="X34" s="12"/>
      <c r="Y34" s="12"/>
      <c r="Z34" s="12"/>
      <c r="AA34" s="12"/>
      <c r="AB34" s="12"/>
      <c r="AC34" s="12"/>
      <c r="AD34" s="12"/>
      <c r="AE34" s="44"/>
    </row>
    <row r="35" spans="1:31" s="70" customFormat="1" ht="6" customHeight="1" thickBot="1" thickTop="1">
      <c r="A35" s="42"/>
      <c r="B35" s="12"/>
      <c r="C35" s="12"/>
      <c r="D35" s="55"/>
      <c r="E35" s="12"/>
      <c r="F35" s="13"/>
      <c r="G35" s="12"/>
      <c r="H35" s="12"/>
      <c r="I35" s="12"/>
      <c r="J35" s="12"/>
      <c r="K35" s="13"/>
      <c r="L35" s="12"/>
      <c r="M35" s="224"/>
      <c r="N35" s="224"/>
      <c r="O35" s="224"/>
      <c r="P35" s="13"/>
      <c r="Q35" s="13"/>
      <c r="R35" s="13"/>
      <c r="S35" s="13"/>
      <c r="T35" s="13"/>
      <c r="U35" s="13"/>
      <c r="V35" s="13"/>
      <c r="W35" s="13"/>
      <c r="X35" s="13"/>
      <c r="Y35" s="13"/>
      <c r="Z35" s="13"/>
      <c r="AA35" s="12"/>
      <c r="AB35" s="12"/>
      <c r="AC35" s="12"/>
      <c r="AD35" s="12"/>
      <c r="AE35" s="44"/>
    </row>
    <row r="36" spans="1:31" s="70" customFormat="1" ht="24" customHeight="1" thickBot="1" thickTop="1">
      <c r="A36" s="42"/>
      <c r="B36" s="12"/>
      <c r="C36" s="12"/>
      <c r="D36" s="55"/>
      <c r="E36" s="12"/>
      <c r="F36" s="13"/>
      <c r="G36" s="12"/>
      <c r="H36" s="12"/>
      <c r="I36" s="1305"/>
      <c r="J36" s="1306"/>
      <c r="K36" s="13"/>
      <c r="L36" s="1072">
        <v>337</v>
      </c>
      <c r="M36" s="1073"/>
      <c r="N36" s="1067">
        <f>'3.2 Συνολική Εμπειρία'!T33</f>
        <v>0</v>
      </c>
      <c r="O36" s="1068"/>
      <c r="P36" s="1068"/>
      <c r="Q36" s="1068"/>
      <c r="R36" s="1069"/>
      <c r="S36" s="13"/>
      <c r="T36" s="13"/>
      <c r="U36" s="13"/>
      <c r="V36" s="13"/>
      <c r="W36" s="12"/>
      <c r="X36" s="12"/>
      <c r="Y36" s="12"/>
      <c r="Z36" s="12"/>
      <c r="AA36" s="12"/>
      <c r="AB36" s="12"/>
      <c r="AC36" s="12"/>
      <c r="AD36" s="12"/>
      <c r="AE36" s="44"/>
    </row>
    <row r="37" spans="1:31" ht="6" customHeight="1" thickBot="1" thickTop="1">
      <c r="A37" s="46"/>
      <c r="B37" s="13"/>
      <c r="C37" s="13"/>
      <c r="D37" s="13"/>
      <c r="E37" s="13"/>
      <c r="F37" s="13"/>
      <c r="G37" s="13"/>
      <c r="H37" s="13"/>
      <c r="I37" s="13"/>
      <c r="J37" s="13"/>
      <c r="K37" s="13"/>
      <c r="L37" s="13"/>
      <c r="M37" s="224"/>
      <c r="N37" s="224"/>
      <c r="O37" s="224"/>
      <c r="P37" s="13"/>
      <c r="Q37" s="13"/>
      <c r="R37" s="13"/>
      <c r="S37" s="13"/>
      <c r="T37" s="13"/>
      <c r="U37" s="13"/>
      <c r="V37" s="13"/>
      <c r="W37" s="13"/>
      <c r="X37" s="13"/>
      <c r="Y37" s="13"/>
      <c r="Z37" s="13"/>
      <c r="AA37" s="13"/>
      <c r="AB37" s="13"/>
      <c r="AC37" s="13"/>
      <c r="AD37" s="13"/>
      <c r="AE37" s="59"/>
    </row>
    <row r="38" spans="1:31" ht="24" customHeight="1" thickBot="1" thickTop="1">
      <c r="A38" s="46"/>
      <c r="B38" s="13"/>
      <c r="C38" s="13"/>
      <c r="D38" s="13"/>
      <c r="E38" s="13"/>
      <c r="F38" s="13"/>
      <c r="G38" s="13"/>
      <c r="H38" s="13"/>
      <c r="I38" s="13"/>
      <c r="J38" s="13"/>
      <c r="K38" s="13"/>
      <c r="L38" s="1072">
        <v>338</v>
      </c>
      <c r="M38" s="1073"/>
      <c r="N38" s="1067">
        <f>'3.2 Συνολική Εμπειρία'!W33</f>
        <v>0</v>
      </c>
      <c r="O38" s="1068"/>
      <c r="P38" s="1068"/>
      <c r="Q38" s="1068"/>
      <c r="R38" s="1069"/>
      <c r="S38" s="13"/>
      <c r="T38" s="13"/>
      <c r="U38" s="13"/>
      <c r="V38" s="13"/>
      <c r="W38" s="12"/>
      <c r="X38" s="12"/>
      <c r="Y38" s="12"/>
      <c r="Z38" s="12"/>
      <c r="AA38" s="13"/>
      <c r="AB38" s="13"/>
      <c r="AC38" s="13"/>
      <c r="AD38" s="13"/>
      <c r="AE38" s="59"/>
    </row>
    <row r="39" spans="1:31" ht="10.5" customHeight="1" thickTop="1">
      <c r="A39" s="46"/>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2"/>
      <c r="AD39" s="12"/>
      <c r="AE39" s="44"/>
    </row>
    <row r="40" spans="1:31" ht="18.75" customHeight="1">
      <c r="A40" s="1313"/>
      <c r="B40" s="1314"/>
      <c r="C40" s="1314"/>
      <c r="D40" s="1314"/>
      <c r="E40" s="1314"/>
      <c r="F40" s="1314"/>
      <c r="G40" s="1314"/>
      <c r="H40" s="1314"/>
      <c r="I40" s="1314"/>
      <c r="J40" s="1314"/>
      <c r="K40" s="1314"/>
      <c r="L40" s="1314"/>
      <c r="M40" s="1314"/>
      <c r="N40" s="1314"/>
      <c r="O40" s="1314"/>
      <c r="P40" s="1314"/>
      <c r="Q40" s="1314"/>
      <c r="R40" s="1314"/>
      <c r="S40" s="1314"/>
      <c r="T40" s="1314"/>
      <c r="U40" s="1314"/>
      <c r="V40" s="1314"/>
      <c r="W40" s="1314"/>
      <c r="X40" s="1314"/>
      <c r="Y40" s="1314"/>
      <c r="Z40" s="1314"/>
      <c r="AA40" s="13"/>
      <c r="AB40" s="13"/>
      <c r="AC40" s="13"/>
      <c r="AD40" s="13"/>
      <c r="AE40" s="59"/>
    </row>
    <row r="41" spans="1:31" ht="3" customHeight="1">
      <c r="A41" s="60"/>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13"/>
      <c r="AB41" s="13"/>
      <c r="AC41" s="13"/>
      <c r="AD41" s="13"/>
      <c r="AE41" s="59"/>
    </row>
    <row r="42" spans="1:31" ht="14.25" customHeight="1">
      <c r="A42" s="1313"/>
      <c r="B42" s="1314"/>
      <c r="C42" s="1314"/>
      <c r="D42" s="1314"/>
      <c r="E42" s="1314"/>
      <c r="F42" s="1314"/>
      <c r="G42" s="1314"/>
      <c r="H42" s="1314"/>
      <c r="I42" s="1314"/>
      <c r="J42" s="1314"/>
      <c r="K42" s="1314"/>
      <c r="L42" s="1314"/>
      <c r="M42" s="1314"/>
      <c r="N42" s="1314"/>
      <c r="O42" s="1314"/>
      <c r="P42" s="1314"/>
      <c r="Q42" s="1314"/>
      <c r="R42" s="1314"/>
      <c r="S42" s="1314"/>
      <c r="T42" s="1314"/>
      <c r="U42" s="1314"/>
      <c r="V42" s="1314"/>
      <c r="W42" s="1314"/>
      <c r="X42" s="1314"/>
      <c r="Y42" s="1314"/>
      <c r="Z42" s="1314"/>
      <c r="AA42" s="13"/>
      <c r="AB42" s="13"/>
      <c r="AC42" s="13"/>
      <c r="AD42" s="13"/>
      <c r="AE42" s="59"/>
    </row>
    <row r="43" spans="1:31" ht="4.5" customHeight="1">
      <c r="A43" s="60"/>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13"/>
      <c r="AB43" s="13"/>
      <c r="AC43" s="13"/>
      <c r="AD43" s="13"/>
      <c r="AE43" s="59"/>
    </row>
    <row r="44" spans="1:31" ht="16.5" customHeight="1">
      <c r="A44" s="1313"/>
      <c r="B44" s="1314"/>
      <c r="C44" s="1314"/>
      <c r="D44" s="1314"/>
      <c r="E44" s="1314"/>
      <c r="F44" s="1314"/>
      <c r="G44" s="1314"/>
      <c r="H44" s="1314"/>
      <c r="I44" s="1314"/>
      <c r="J44" s="1314"/>
      <c r="K44" s="1314"/>
      <c r="L44" s="1314"/>
      <c r="M44" s="1314"/>
      <c r="N44" s="1314"/>
      <c r="O44" s="1314"/>
      <c r="P44" s="1314"/>
      <c r="Q44" s="1314"/>
      <c r="R44" s="1314"/>
      <c r="S44" s="1314"/>
      <c r="T44" s="1314"/>
      <c r="U44" s="1314"/>
      <c r="V44" s="1314"/>
      <c r="W44" s="1314"/>
      <c r="X44" s="1314"/>
      <c r="Y44" s="1314"/>
      <c r="Z44" s="1314"/>
      <c r="AA44" s="13"/>
      <c r="AB44" s="13"/>
      <c r="AC44" s="13"/>
      <c r="AD44" s="13"/>
      <c r="AE44" s="59"/>
    </row>
    <row r="45" spans="1:31" ht="6" customHeight="1">
      <c r="A45" s="103"/>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3"/>
      <c r="AB45" s="13"/>
      <c r="AC45" s="13"/>
      <c r="AD45" s="13"/>
      <c r="AE45" s="59"/>
    </row>
    <row r="46" spans="1:31" ht="22.5" customHeight="1">
      <c r="A46" s="1315"/>
      <c r="B46" s="1316"/>
      <c r="C46" s="1316"/>
      <c r="D46" s="1316"/>
      <c r="E46" s="1316"/>
      <c r="F46" s="1316"/>
      <c r="G46" s="1316"/>
      <c r="H46" s="1316"/>
      <c r="I46" s="1316"/>
      <c r="J46" s="104"/>
      <c r="K46" s="104"/>
      <c r="L46" s="104"/>
      <c r="M46" s="104"/>
      <c r="N46" s="104"/>
      <c r="O46" s="104"/>
      <c r="P46" s="104"/>
      <c r="Q46" s="104"/>
      <c r="R46" s="104"/>
      <c r="S46" s="104"/>
      <c r="T46" s="104"/>
      <c r="U46" s="104"/>
      <c r="V46" s="104"/>
      <c r="W46" s="104"/>
      <c r="X46" s="104"/>
      <c r="Y46" s="104"/>
      <c r="Z46" s="104"/>
      <c r="AA46" s="13"/>
      <c r="AB46" s="13"/>
      <c r="AC46" s="13"/>
      <c r="AD46" s="13"/>
      <c r="AE46" s="59"/>
    </row>
    <row r="47" spans="1:31" s="13" customFormat="1" ht="29.25" customHeight="1">
      <c r="A47" s="1313"/>
      <c r="B47" s="1314"/>
      <c r="C47" s="1314"/>
      <c r="D47" s="1314"/>
      <c r="E47" s="1314"/>
      <c r="F47" s="1314"/>
      <c r="G47" s="1314"/>
      <c r="H47" s="1314"/>
      <c r="I47" s="1314"/>
      <c r="J47" s="1314"/>
      <c r="K47" s="1314"/>
      <c r="L47" s="1314"/>
      <c r="M47" s="1314"/>
      <c r="N47" s="1314"/>
      <c r="O47" s="1314"/>
      <c r="P47" s="1314"/>
      <c r="Q47" s="1314"/>
      <c r="R47" s="1314"/>
      <c r="S47" s="1314"/>
      <c r="T47" s="1314"/>
      <c r="U47" s="1314"/>
      <c r="V47" s="1314"/>
      <c r="W47" s="1314"/>
      <c r="X47" s="1314"/>
      <c r="Y47" s="1314"/>
      <c r="Z47" s="1314"/>
      <c r="AE47" s="59"/>
    </row>
    <row r="48" spans="1:31" ht="29.25" customHeight="1" thickBot="1">
      <c r="A48" s="1310"/>
      <c r="B48" s="1311"/>
      <c r="C48" s="1311"/>
      <c r="D48" s="1311"/>
      <c r="E48" s="1311"/>
      <c r="F48" s="1311"/>
      <c r="G48" s="1311"/>
      <c r="H48" s="1311"/>
      <c r="I48" s="1311"/>
      <c r="J48" s="1311"/>
      <c r="K48" s="1311"/>
      <c r="L48" s="1311"/>
      <c r="M48" s="1311"/>
      <c r="N48" s="1311"/>
      <c r="O48" s="1311"/>
      <c r="P48" s="1311"/>
      <c r="Q48" s="1311"/>
      <c r="R48" s="1311"/>
      <c r="S48" s="1311"/>
      <c r="T48" s="1311"/>
      <c r="U48" s="1311"/>
      <c r="V48" s="1311"/>
      <c r="W48" s="1311"/>
      <c r="X48" s="1311"/>
      <c r="Y48" s="1311"/>
      <c r="Z48" s="1311"/>
      <c r="AA48" s="1276"/>
      <c r="AB48" s="1276"/>
      <c r="AC48" s="1276"/>
      <c r="AD48" s="1276"/>
      <c r="AE48" s="1312"/>
    </row>
    <row r="49" ht="0.75" customHeight="1" thickTop="1"/>
    <row r="50" ht="0.75" customHeight="1"/>
  </sheetData>
  <sheetProtection password="C554" sheet="1" objects="1" scenarios="1"/>
  <mergeCells count="47">
    <mergeCell ref="I32:J32"/>
    <mergeCell ref="I34:J34"/>
    <mergeCell ref="K22:O22"/>
    <mergeCell ref="K23:O23"/>
    <mergeCell ref="K24:O24"/>
    <mergeCell ref="K25:O25"/>
    <mergeCell ref="N34:R34"/>
    <mergeCell ref="K21:O21"/>
    <mergeCell ref="C23:F23"/>
    <mergeCell ref="C25:F25"/>
    <mergeCell ref="C17:F17"/>
    <mergeCell ref="D29:D30"/>
    <mergeCell ref="A40:Z40"/>
    <mergeCell ref="L30:R30"/>
    <mergeCell ref="L32:M32"/>
    <mergeCell ref="L34:M34"/>
    <mergeCell ref="L36:M36"/>
    <mergeCell ref="B10:G11"/>
    <mergeCell ref="B7:G8"/>
    <mergeCell ref="A13:M13"/>
    <mergeCell ref="C15:I15"/>
    <mergeCell ref="C19:F19"/>
    <mergeCell ref="C21:F21"/>
    <mergeCell ref="K17:O17"/>
    <mergeCell ref="K18:O18"/>
    <mergeCell ref="K19:O19"/>
    <mergeCell ref="K20:O20"/>
    <mergeCell ref="A48:AE48"/>
    <mergeCell ref="A42:Z42"/>
    <mergeCell ref="A44:Z44"/>
    <mergeCell ref="A46:I46"/>
    <mergeCell ref="A47:Z47"/>
    <mergeCell ref="A1:AE1"/>
    <mergeCell ref="A3:AE3"/>
    <mergeCell ref="A5:M5"/>
    <mergeCell ref="I8:J10"/>
    <mergeCell ref="B9:G9"/>
    <mergeCell ref="N36:R36"/>
    <mergeCell ref="N38:R38"/>
    <mergeCell ref="AB29:AE30"/>
    <mergeCell ref="I36:J36"/>
    <mergeCell ref="C26:F26"/>
    <mergeCell ref="A27:J27"/>
    <mergeCell ref="I30:J30"/>
    <mergeCell ref="AA29:AA30"/>
    <mergeCell ref="L38:M38"/>
    <mergeCell ref="N32:R32"/>
  </mergeCells>
  <conditionalFormatting sqref="N36 N34 N32 N38">
    <cfRule type="cellIs" priority="1" dxfId="1" operator="equal" stopIfTrue="1">
      <formula>0</formula>
    </cfRule>
  </conditionalFormatting>
  <conditionalFormatting sqref="I17 I19 I21 I23 I25">
    <cfRule type="cellIs" priority="2" dxfId="1" operator="notEqual" stopIfTrue="1">
      <formula>"Χ"</formula>
    </cfRule>
  </conditionalFormatting>
  <conditionalFormatting sqref="I8:J10">
    <cfRule type="cellIs" priority="3" dxfId="6" operator="equal" stopIfTrue="1">
      <formula>0</formula>
    </cfRule>
  </conditionalFormatting>
  <printOptions horizontalCentered="1" verticalCentered="1"/>
  <pageMargins left="0" right="0" top="0" bottom="0" header="0" footer="0"/>
  <pageSetup horizontalDpi="355" verticalDpi="355" orientation="landscape" paperSize="9" scale="75" r:id="rId1"/>
</worksheet>
</file>

<file path=xl/worksheets/sheet26.xml><?xml version="1.0" encoding="utf-8"?>
<worksheet xmlns="http://schemas.openxmlformats.org/spreadsheetml/2006/main" xmlns:r="http://schemas.openxmlformats.org/officeDocument/2006/relationships">
  <sheetPr codeName="Φύλλο23"/>
  <dimension ref="A1:AY45"/>
  <sheetViews>
    <sheetView zoomScale="60" zoomScaleNormal="60" zoomScalePageLayoutView="0" workbookViewId="0" topLeftCell="A5">
      <selection activeCell="H6" sqref="H6:I8"/>
    </sheetView>
  </sheetViews>
  <sheetFormatPr defaultColWidth="0" defaultRowHeight="12.75" zeroHeight="1"/>
  <cols>
    <col min="1" max="1" width="6.8515625" style="69" customWidth="1"/>
    <col min="2" max="2" width="5.00390625" style="69" customWidth="1"/>
    <col min="3" max="4" width="6.140625" style="69" customWidth="1"/>
    <col min="5" max="5" width="6.00390625" style="69" customWidth="1"/>
    <col min="6" max="6" width="5.8515625" style="69" customWidth="1"/>
    <col min="7" max="7" width="3.7109375" style="69" customWidth="1"/>
    <col min="8" max="8" width="6.00390625" style="69" customWidth="1"/>
    <col min="9" max="9" width="7.140625" style="69" customWidth="1"/>
    <col min="10" max="10" width="6.00390625" style="69" customWidth="1"/>
    <col min="11" max="11" width="5.28125" style="69" customWidth="1"/>
    <col min="12" max="12" width="5.00390625" style="69" customWidth="1"/>
    <col min="13" max="13" width="3.7109375" style="69" customWidth="1"/>
    <col min="14" max="14" width="5.57421875" style="69" customWidth="1"/>
    <col min="15" max="15" width="7.421875" style="69" customWidth="1"/>
    <col min="16" max="16" width="6.7109375" style="69" customWidth="1"/>
    <col min="17" max="17" width="6.28125" style="69" customWidth="1"/>
    <col min="18" max="18" width="6.8515625" style="69" customWidth="1"/>
    <col min="19" max="19" width="5.28125" style="69" customWidth="1"/>
    <col min="20" max="20" width="5.140625" style="69" customWidth="1"/>
    <col min="21" max="21" width="0.2890625" style="76" customWidth="1"/>
    <col min="22" max="22" width="7.7109375" style="76" hidden="1" customWidth="1"/>
    <col min="23" max="23" width="7.57421875" style="76" hidden="1" customWidth="1"/>
    <col min="24" max="24" width="3.7109375" style="76" hidden="1" customWidth="1"/>
    <col min="25" max="25" width="5.28125" style="76" hidden="1" customWidth="1"/>
    <col min="26" max="26" width="9.00390625" style="76" hidden="1" customWidth="1"/>
    <col min="27" max="27" width="13.140625" style="76" hidden="1" customWidth="1"/>
    <col min="28" max="28" width="8.421875" style="76" hidden="1" customWidth="1"/>
    <col min="29" max="29" width="10.57421875" style="76" hidden="1" customWidth="1"/>
    <col min="30" max="30" width="2.421875" style="76" hidden="1" customWidth="1"/>
    <col min="31" max="31" width="11.00390625" style="76" hidden="1" customWidth="1"/>
    <col min="32" max="32" width="12.57421875" style="76" hidden="1" customWidth="1"/>
    <col min="33" max="51" width="9.140625" style="76" hidden="1" customWidth="1"/>
    <col min="52" max="16384" width="9.140625" style="69" hidden="1" customWidth="1"/>
  </cols>
  <sheetData>
    <row r="1" spans="1:51" s="71" customFormat="1" ht="36" customHeight="1" thickTop="1">
      <c r="A1" s="1145" t="s">
        <v>461</v>
      </c>
      <c r="B1" s="1146"/>
      <c r="C1" s="1146"/>
      <c r="D1" s="1146"/>
      <c r="E1" s="1146"/>
      <c r="F1" s="1146"/>
      <c r="G1" s="1146"/>
      <c r="H1" s="1146"/>
      <c r="I1" s="1146"/>
      <c r="J1" s="1146"/>
      <c r="K1" s="1146"/>
      <c r="L1" s="1146"/>
      <c r="M1" s="1146"/>
      <c r="N1" s="1146"/>
      <c r="O1" s="1146"/>
      <c r="P1" s="1146"/>
      <c r="Q1" s="1146"/>
      <c r="R1" s="1146"/>
      <c r="S1" s="1146"/>
      <c r="T1" s="1147"/>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row>
    <row r="2" spans="1:51" s="71" customFormat="1" ht="20.25" customHeight="1">
      <c r="A2" s="58"/>
      <c r="B2" s="14"/>
      <c r="C2" s="14"/>
      <c r="D2" s="14"/>
      <c r="E2" s="14"/>
      <c r="F2" s="14"/>
      <c r="G2" s="14"/>
      <c r="H2" s="14"/>
      <c r="I2" s="14"/>
      <c r="J2" s="14"/>
      <c r="K2" s="14"/>
      <c r="L2" s="14"/>
      <c r="M2" s="14"/>
      <c r="N2" s="14"/>
      <c r="O2" s="14"/>
      <c r="P2" s="14"/>
      <c r="Q2" s="14"/>
      <c r="R2" s="14"/>
      <c r="S2" s="14"/>
      <c r="T2" s="81"/>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row>
    <row r="3" spans="1:51" s="71" customFormat="1" ht="20.25" customHeight="1">
      <c r="A3" s="58"/>
      <c r="B3" s="14"/>
      <c r="C3" s="14"/>
      <c r="D3" s="14"/>
      <c r="E3" s="14"/>
      <c r="F3" s="14"/>
      <c r="G3" s="14"/>
      <c r="H3" s="14"/>
      <c r="I3" s="14"/>
      <c r="J3" s="14"/>
      <c r="K3" s="14"/>
      <c r="L3" s="14"/>
      <c r="M3" s="14"/>
      <c r="N3" s="14"/>
      <c r="O3" s="14"/>
      <c r="P3" s="14"/>
      <c r="Q3" s="14"/>
      <c r="R3" s="14"/>
      <c r="S3" s="14"/>
      <c r="T3" s="81"/>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row>
    <row r="4" spans="1:51" s="71" customFormat="1" ht="20.25" customHeight="1">
      <c r="A4" s="58"/>
      <c r="B4" s="14"/>
      <c r="C4" s="14"/>
      <c r="D4" s="14"/>
      <c r="E4" s="14"/>
      <c r="F4" s="14"/>
      <c r="G4" s="14"/>
      <c r="H4" s="14"/>
      <c r="I4" s="14"/>
      <c r="J4" s="14"/>
      <c r="K4" s="14"/>
      <c r="L4" s="14"/>
      <c r="M4" s="14"/>
      <c r="N4" s="14"/>
      <c r="O4" s="14"/>
      <c r="P4" s="14"/>
      <c r="Q4" s="14"/>
      <c r="R4" s="14"/>
      <c r="S4" s="14"/>
      <c r="T4" s="81"/>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row>
    <row r="5" spans="1:20" ht="13.5" thickBot="1">
      <c r="A5" s="46"/>
      <c r="B5" s="13"/>
      <c r="C5" s="13"/>
      <c r="D5" s="13"/>
      <c r="E5" s="13"/>
      <c r="F5" s="13"/>
      <c r="G5" s="13"/>
      <c r="H5" s="13"/>
      <c r="I5" s="13"/>
      <c r="J5" s="13"/>
      <c r="K5" s="13"/>
      <c r="L5" s="13"/>
      <c r="M5" s="13"/>
      <c r="N5" s="13"/>
      <c r="O5" s="13"/>
      <c r="P5" s="13"/>
      <c r="Q5" s="13"/>
      <c r="R5" s="13"/>
      <c r="S5" s="13"/>
      <c r="T5" s="171"/>
    </row>
    <row r="6" spans="1:51" s="70" customFormat="1" ht="25.5" customHeight="1" thickTop="1">
      <c r="A6" s="42"/>
      <c r="B6" s="1048" t="s">
        <v>306</v>
      </c>
      <c r="C6" s="1048"/>
      <c r="D6" s="1048"/>
      <c r="E6" s="1048"/>
      <c r="F6" s="1048"/>
      <c r="G6" s="12"/>
      <c r="H6" s="1336" t="e">
        <f>C18/IF(F28="Χ",B28,IF(F30="Χ",B30,IF(F34="Χ",B34,IF(F36="Χ",B36,IF(F32="Χ",B32)))))</f>
        <v>#DIV/0!</v>
      </c>
      <c r="I6" s="1337"/>
      <c r="J6" s="12"/>
      <c r="K6" s="13"/>
      <c r="L6" s="13"/>
      <c r="M6" s="13"/>
      <c r="N6" s="13"/>
      <c r="O6" s="13"/>
      <c r="P6" s="13"/>
      <c r="Q6" s="13"/>
      <c r="R6" s="13"/>
      <c r="S6" s="13"/>
      <c r="T6" s="173"/>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row>
    <row r="7" spans="1:51" s="70" customFormat="1" ht="15">
      <c r="A7" s="42" t="s">
        <v>307</v>
      </c>
      <c r="B7" s="1325" t="s">
        <v>312</v>
      </c>
      <c r="C7" s="1325"/>
      <c r="D7" s="1325"/>
      <c r="E7" s="1325"/>
      <c r="F7" s="1325"/>
      <c r="G7" s="52" t="s">
        <v>327</v>
      </c>
      <c r="H7" s="1338"/>
      <c r="I7" s="1339"/>
      <c r="J7" s="12"/>
      <c r="K7" s="13"/>
      <c r="L7" s="13"/>
      <c r="M7" s="13"/>
      <c r="N7" s="13"/>
      <c r="O7" s="13"/>
      <c r="P7" s="13"/>
      <c r="Q7" s="13"/>
      <c r="R7" s="13"/>
      <c r="S7" s="13"/>
      <c r="T7" s="173"/>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row>
    <row r="8" spans="1:51" s="70" customFormat="1" ht="42" customHeight="1" thickBot="1">
      <c r="A8" s="172"/>
      <c r="B8" s="1103" t="s">
        <v>503</v>
      </c>
      <c r="C8" s="1133"/>
      <c r="D8" s="1133"/>
      <c r="E8" s="1133"/>
      <c r="F8" s="1133"/>
      <c r="G8" s="12"/>
      <c r="H8" s="1340"/>
      <c r="I8" s="1341"/>
      <c r="J8" s="12"/>
      <c r="K8" s="13"/>
      <c r="L8" s="13"/>
      <c r="M8" s="13"/>
      <c r="N8" s="13"/>
      <c r="O8" s="13"/>
      <c r="P8" s="13"/>
      <c r="Q8" s="13"/>
      <c r="R8" s="13"/>
      <c r="S8" s="13"/>
      <c r="T8" s="173"/>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row>
    <row r="9" spans="1:20" ht="18" customHeight="1" thickTop="1">
      <c r="A9" s="46"/>
      <c r="B9" s="13"/>
      <c r="C9" s="13"/>
      <c r="D9" s="13"/>
      <c r="E9" s="13"/>
      <c r="F9" s="13"/>
      <c r="G9" s="13"/>
      <c r="H9" s="13"/>
      <c r="I9" s="13"/>
      <c r="J9" s="13"/>
      <c r="K9" s="13"/>
      <c r="L9" s="13"/>
      <c r="M9" s="13"/>
      <c r="N9" s="13"/>
      <c r="O9" s="13"/>
      <c r="P9" s="13"/>
      <c r="Q9" s="13"/>
      <c r="R9" s="13"/>
      <c r="S9" s="13"/>
      <c r="T9" s="59"/>
    </row>
    <row r="10" spans="1:20" ht="18" customHeight="1">
      <c r="A10" s="46"/>
      <c r="B10" s="13"/>
      <c r="C10" s="13"/>
      <c r="D10" s="13"/>
      <c r="E10" s="13"/>
      <c r="F10" s="13"/>
      <c r="G10" s="13"/>
      <c r="H10" s="13"/>
      <c r="I10" s="13"/>
      <c r="J10" s="13"/>
      <c r="K10" s="13"/>
      <c r="L10" s="13"/>
      <c r="M10" s="13"/>
      <c r="N10" s="13"/>
      <c r="O10" s="13"/>
      <c r="P10" s="13"/>
      <c r="Q10" s="13"/>
      <c r="R10" s="13"/>
      <c r="S10" s="13"/>
      <c r="T10" s="59"/>
    </row>
    <row r="11" spans="1:20" ht="18" customHeight="1">
      <c r="A11" s="46"/>
      <c r="B11" s="13"/>
      <c r="C11" s="13"/>
      <c r="D11" s="13"/>
      <c r="E11" s="13"/>
      <c r="F11" s="13"/>
      <c r="G11" s="13"/>
      <c r="H11" s="13"/>
      <c r="I11" s="13"/>
      <c r="J11" s="13"/>
      <c r="K11" s="13"/>
      <c r="L11" s="13"/>
      <c r="M11" s="13"/>
      <c r="N11" s="13"/>
      <c r="O11" s="13"/>
      <c r="P11" s="13"/>
      <c r="Q11" s="13"/>
      <c r="R11" s="13"/>
      <c r="S11" s="13"/>
      <c r="T11" s="59"/>
    </row>
    <row r="12" spans="1:51" s="110" customFormat="1" ht="24" customHeight="1">
      <c r="A12" s="1342" t="s">
        <v>518</v>
      </c>
      <c r="B12" s="1343"/>
      <c r="C12" s="1343"/>
      <c r="D12" s="1343"/>
      <c r="E12" s="1343"/>
      <c r="F12" s="1343"/>
      <c r="G12" s="1343"/>
      <c r="H12" s="1343"/>
      <c r="I12" s="1343"/>
      <c r="J12" s="1343"/>
      <c r="K12" s="1343"/>
      <c r="L12" s="107"/>
      <c r="M12" s="107"/>
      <c r="N12" s="107"/>
      <c r="O12" s="107"/>
      <c r="P12" s="107"/>
      <c r="Q12" s="107"/>
      <c r="R12" s="107"/>
      <c r="S12" s="107"/>
      <c r="T12" s="108"/>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row>
    <row r="13" spans="1:51" s="84" customFormat="1" ht="14.25" customHeight="1">
      <c r="A13" s="48"/>
      <c r="B13" s="49"/>
      <c r="C13" s="49"/>
      <c r="D13" s="49"/>
      <c r="E13" s="49"/>
      <c r="F13" s="49"/>
      <c r="G13" s="49"/>
      <c r="H13" s="49"/>
      <c r="I13" s="49"/>
      <c r="J13" s="49"/>
      <c r="K13" s="49"/>
      <c r="L13" s="49"/>
      <c r="M13" s="49"/>
      <c r="N13" s="49"/>
      <c r="O13" s="49"/>
      <c r="P13" s="49"/>
      <c r="Q13" s="49"/>
      <c r="R13" s="49"/>
      <c r="S13" s="49"/>
      <c r="T13" s="83"/>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row>
    <row r="14" spans="1:51" s="84" customFormat="1" ht="6" customHeight="1">
      <c r="A14" s="48"/>
      <c r="B14" s="49"/>
      <c r="C14" s="49"/>
      <c r="D14" s="49"/>
      <c r="E14" s="49"/>
      <c r="F14" s="49"/>
      <c r="G14" s="49"/>
      <c r="H14" s="49"/>
      <c r="I14" s="49"/>
      <c r="J14" s="49"/>
      <c r="K14" s="49"/>
      <c r="L14" s="49"/>
      <c r="M14" s="49"/>
      <c r="N14" s="49"/>
      <c r="O14" s="49"/>
      <c r="P14" s="49"/>
      <c r="Q14" s="49"/>
      <c r="R14" s="49"/>
      <c r="S14" s="49"/>
      <c r="T14" s="83"/>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row>
    <row r="15" spans="1:51" s="84" customFormat="1" ht="14.25" customHeight="1">
      <c r="A15" s="48"/>
      <c r="B15" s="49"/>
      <c r="C15" s="49"/>
      <c r="D15" s="49"/>
      <c r="E15" s="49"/>
      <c r="F15" s="49"/>
      <c r="G15" s="49"/>
      <c r="H15" s="49"/>
      <c r="I15" s="49"/>
      <c r="J15" s="49"/>
      <c r="K15" s="49"/>
      <c r="L15" s="49"/>
      <c r="M15" s="49"/>
      <c r="N15" s="49"/>
      <c r="O15" s="49"/>
      <c r="P15" s="49"/>
      <c r="Q15" s="49"/>
      <c r="R15" s="49"/>
      <c r="S15" s="49"/>
      <c r="T15" s="83"/>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row>
    <row r="16" spans="1:51" s="70" customFormat="1" ht="27" customHeight="1">
      <c r="A16" s="42"/>
      <c r="B16" s="1103" t="s">
        <v>277</v>
      </c>
      <c r="C16" s="1103"/>
      <c r="D16" s="1103"/>
      <c r="E16" s="1103"/>
      <c r="F16" s="1103"/>
      <c r="G16" s="52"/>
      <c r="H16" s="38"/>
      <c r="I16" s="38"/>
      <c r="J16" s="38"/>
      <c r="K16" s="38"/>
      <c r="L16" s="38"/>
      <c r="M16" s="52"/>
      <c r="N16" s="38"/>
      <c r="O16" s="38"/>
      <c r="P16" s="38"/>
      <c r="Q16" s="38"/>
      <c r="R16" s="38"/>
      <c r="S16" s="52"/>
      <c r="T16" s="43"/>
      <c r="U16" s="62"/>
      <c r="V16" s="62"/>
      <c r="W16" s="62"/>
      <c r="X16" s="112"/>
      <c r="Y16" s="106"/>
      <c r="Z16" s="106"/>
      <c r="AA16" s="106"/>
      <c r="AB16" s="106"/>
      <c r="AC16" s="113"/>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row>
    <row r="17" spans="1:51" s="70" customFormat="1" ht="6" customHeight="1" thickBot="1">
      <c r="A17" s="42"/>
      <c r="B17" s="12"/>
      <c r="C17" s="12"/>
      <c r="D17" s="12"/>
      <c r="E17" s="12"/>
      <c r="F17" s="12"/>
      <c r="G17" s="12"/>
      <c r="H17" s="38"/>
      <c r="I17" s="38"/>
      <c r="J17" s="38"/>
      <c r="K17" s="38"/>
      <c r="L17" s="38"/>
      <c r="M17" s="12"/>
      <c r="N17" s="12"/>
      <c r="O17" s="12"/>
      <c r="P17" s="12"/>
      <c r="Q17" s="12"/>
      <c r="R17" s="12"/>
      <c r="S17" s="12"/>
      <c r="T17" s="44"/>
      <c r="U17" s="114"/>
      <c r="V17" s="114"/>
      <c r="W17" s="114"/>
      <c r="X17" s="114"/>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row>
    <row r="18" spans="1:51" s="70" customFormat="1" ht="24" customHeight="1" thickBot="1" thickTop="1">
      <c r="A18" s="42"/>
      <c r="B18" s="15">
        <v>339</v>
      </c>
      <c r="C18" s="1067">
        <f>SUM('4.1 Κεφάλαια'!F24:J32)</f>
        <v>0</v>
      </c>
      <c r="D18" s="1068"/>
      <c r="E18" s="1068"/>
      <c r="F18" s="1069"/>
      <c r="G18" s="12"/>
      <c r="H18" s="12"/>
      <c r="I18" s="12"/>
      <c r="J18" s="12"/>
      <c r="K18" s="12"/>
      <c r="L18" s="12"/>
      <c r="M18" s="12"/>
      <c r="N18" s="12"/>
      <c r="O18" s="12"/>
      <c r="P18" s="12"/>
      <c r="Q18" s="12"/>
      <c r="R18" s="12"/>
      <c r="S18" s="12"/>
      <c r="T18" s="44"/>
      <c r="U18" s="114"/>
      <c r="V18" s="114"/>
      <c r="W18" s="114"/>
      <c r="X18" s="114"/>
      <c r="Y18" s="106"/>
      <c r="Z18" s="106"/>
      <c r="AA18" s="106"/>
      <c r="AB18" s="106"/>
      <c r="AC18" s="114"/>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row>
    <row r="19" spans="1:20" ht="6" customHeight="1" thickTop="1">
      <c r="A19" s="46"/>
      <c r="B19" s="13"/>
      <c r="C19" s="13"/>
      <c r="D19" s="13"/>
      <c r="E19" s="13"/>
      <c r="F19" s="13"/>
      <c r="G19" s="13"/>
      <c r="H19" s="13"/>
      <c r="I19" s="13"/>
      <c r="J19" s="13"/>
      <c r="K19" s="13"/>
      <c r="L19" s="13"/>
      <c r="M19" s="13"/>
      <c r="N19" s="13"/>
      <c r="O19" s="13"/>
      <c r="P19" s="13"/>
      <c r="Q19" s="13"/>
      <c r="R19" s="13"/>
      <c r="S19" s="13"/>
      <c r="T19" s="59"/>
    </row>
    <row r="20" spans="1:32" ht="24" customHeight="1">
      <c r="A20" s="46"/>
      <c r="B20" s="13"/>
      <c r="C20" s="13"/>
      <c r="D20" s="13"/>
      <c r="E20" s="13"/>
      <c r="F20" s="13"/>
      <c r="G20" s="13"/>
      <c r="H20" s="13"/>
      <c r="I20" s="13"/>
      <c r="J20" s="13"/>
      <c r="K20" s="13"/>
      <c r="L20" s="13"/>
      <c r="M20" s="13"/>
      <c r="N20" s="13"/>
      <c r="O20" s="13"/>
      <c r="P20" s="13"/>
      <c r="Q20" s="13"/>
      <c r="R20" s="13"/>
      <c r="S20" s="13"/>
      <c r="T20" s="59"/>
      <c r="V20" s="115"/>
      <c r="W20" s="115"/>
      <c r="AA20" s="115"/>
      <c r="AB20" s="115"/>
      <c r="AC20" s="115"/>
      <c r="AE20" s="115"/>
      <c r="AF20" s="115"/>
    </row>
    <row r="21" spans="1:32" ht="24" customHeight="1">
      <c r="A21" s="46"/>
      <c r="B21" s="13"/>
      <c r="C21" s="13"/>
      <c r="D21" s="13"/>
      <c r="E21" s="13"/>
      <c r="F21" s="13"/>
      <c r="G21" s="13"/>
      <c r="H21" s="13"/>
      <c r="I21" s="13"/>
      <c r="J21" s="13"/>
      <c r="K21" s="13"/>
      <c r="L21" s="13"/>
      <c r="M21" s="13"/>
      <c r="N21" s="13"/>
      <c r="O21" s="13"/>
      <c r="P21" s="13"/>
      <c r="Q21" s="13"/>
      <c r="R21" s="13"/>
      <c r="S21" s="13"/>
      <c r="T21" s="59"/>
      <c r="V21" s="115"/>
      <c r="W21" s="115"/>
      <c r="AA21" s="115"/>
      <c r="AB21" s="115"/>
      <c r="AC21" s="115"/>
      <c r="AE21" s="115"/>
      <c r="AF21" s="115"/>
    </row>
    <row r="22" spans="1:51" s="71" customFormat="1" ht="45" customHeight="1">
      <c r="A22" s="1137" t="s">
        <v>462</v>
      </c>
      <c r="B22" s="1138"/>
      <c r="C22" s="1138"/>
      <c r="D22" s="1138"/>
      <c r="E22" s="1138"/>
      <c r="F22" s="1138"/>
      <c r="G22" s="1138"/>
      <c r="H22" s="1138"/>
      <c r="I22" s="1138"/>
      <c r="J22" s="1138"/>
      <c r="K22" s="1138"/>
      <c r="L22" s="1138"/>
      <c r="M22" s="1138"/>
      <c r="N22" s="1138"/>
      <c r="O22" s="1138"/>
      <c r="P22" s="1138"/>
      <c r="Q22" s="1138"/>
      <c r="R22" s="14"/>
      <c r="S22" s="14"/>
      <c r="T22" s="81"/>
      <c r="U22" s="105"/>
      <c r="V22" s="116"/>
      <c r="W22" s="116"/>
      <c r="X22" s="105"/>
      <c r="Y22" s="105"/>
      <c r="Z22" s="105"/>
      <c r="AA22" s="116"/>
      <c r="AB22" s="116"/>
      <c r="AC22" s="116"/>
      <c r="AD22" s="105"/>
      <c r="AE22" s="116"/>
      <c r="AF22" s="116"/>
      <c r="AG22" s="105"/>
      <c r="AH22" s="105"/>
      <c r="AI22" s="105"/>
      <c r="AJ22" s="105"/>
      <c r="AK22" s="105"/>
      <c r="AL22" s="105"/>
      <c r="AM22" s="105"/>
      <c r="AN22" s="105"/>
      <c r="AO22" s="105"/>
      <c r="AP22" s="105"/>
      <c r="AQ22" s="105"/>
      <c r="AR22" s="105"/>
      <c r="AS22" s="105"/>
      <c r="AT22" s="105"/>
      <c r="AU22" s="105"/>
      <c r="AV22" s="105"/>
      <c r="AW22" s="105"/>
      <c r="AX22" s="105"/>
      <c r="AY22" s="105"/>
    </row>
    <row r="23" spans="1:32" ht="23.25" customHeight="1">
      <c r="A23" s="46"/>
      <c r="B23" s="13"/>
      <c r="C23" s="13"/>
      <c r="D23" s="13"/>
      <c r="E23" s="13"/>
      <c r="F23" s="13"/>
      <c r="G23" s="13"/>
      <c r="H23" s="13"/>
      <c r="I23" s="13"/>
      <c r="J23" s="13"/>
      <c r="K23" s="13"/>
      <c r="L23" s="13"/>
      <c r="M23" s="13"/>
      <c r="N23" s="13"/>
      <c r="O23" s="13"/>
      <c r="P23" s="13"/>
      <c r="Q23" s="13"/>
      <c r="R23" s="13"/>
      <c r="S23" s="13"/>
      <c r="T23" s="59"/>
      <c r="V23" s="115"/>
      <c r="W23" s="115"/>
      <c r="AA23" s="115"/>
      <c r="AB23" s="115"/>
      <c r="AC23" s="115"/>
      <c r="AE23" s="115"/>
      <c r="AF23" s="115"/>
    </row>
    <row r="24" spans="1:32" ht="6" customHeight="1">
      <c r="A24" s="46"/>
      <c r="B24" s="13"/>
      <c r="C24" s="13"/>
      <c r="D24" s="13"/>
      <c r="E24" s="13"/>
      <c r="F24" s="13"/>
      <c r="G24" s="13"/>
      <c r="H24" s="13"/>
      <c r="I24" s="13"/>
      <c r="J24" s="13"/>
      <c r="K24" s="13"/>
      <c r="L24" s="13"/>
      <c r="M24" s="13"/>
      <c r="N24" s="13"/>
      <c r="O24" s="13"/>
      <c r="P24" s="13"/>
      <c r="Q24" s="13"/>
      <c r="R24" s="13"/>
      <c r="S24" s="13"/>
      <c r="T24" s="59"/>
      <c r="V24" s="115"/>
      <c r="W24" s="115"/>
      <c r="AA24" s="115"/>
      <c r="AB24" s="115"/>
      <c r="AC24" s="115"/>
      <c r="AE24" s="115"/>
      <c r="AF24" s="115"/>
    </row>
    <row r="25" spans="1:32" ht="27" customHeight="1">
      <c r="A25" s="42" t="s">
        <v>290</v>
      </c>
      <c r="B25" s="1103" t="s">
        <v>278</v>
      </c>
      <c r="C25" s="1103"/>
      <c r="D25" s="1103"/>
      <c r="E25" s="1103"/>
      <c r="F25" s="1103"/>
      <c r="G25" s="1103"/>
      <c r="H25" s="1103"/>
      <c r="I25" s="13"/>
      <c r="J25" s="13"/>
      <c r="K25" s="13"/>
      <c r="L25" s="13"/>
      <c r="M25" s="13"/>
      <c r="N25" s="13"/>
      <c r="O25" s="13"/>
      <c r="P25" s="13"/>
      <c r="Q25" s="13"/>
      <c r="R25" s="13"/>
      <c r="S25" s="13"/>
      <c r="T25" s="59"/>
      <c r="V25" s="115"/>
      <c r="W25" s="115"/>
      <c r="AA25" s="115"/>
      <c r="AB25" s="115"/>
      <c r="AC25" s="115"/>
      <c r="AE25" s="115"/>
      <c r="AF25" s="115"/>
    </row>
    <row r="26" spans="1:32" ht="27" customHeight="1">
      <c r="A26" s="42"/>
      <c r="B26" s="38"/>
      <c r="C26" s="38"/>
      <c r="D26" s="38"/>
      <c r="E26" s="38"/>
      <c r="F26" s="38"/>
      <c r="G26" s="13"/>
      <c r="H26" s="13"/>
      <c r="I26" s="13"/>
      <c r="J26" s="13"/>
      <c r="K26" s="13"/>
      <c r="L26" s="13"/>
      <c r="M26" s="13"/>
      <c r="N26" s="13"/>
      <c r="O26" s="13"/>
      <c r="P26" s="13"/>
      <c r="Q26" s="13"/>
      <c r="R26" s="13"/>
      <c r="S26" s="13"/>
      <c r="T26" s="59"/>
      <c r="V26" s="115"/>
      <c r="W26" s="115"/>
      <c r="AA26" s="115"/>
      <c r="AB26" s="115"/>
      <c r="AC26" s="115"/>
      <c r="AE26" s="115"/>
      <c r="AF26" s="115"/>
    </row>
    <row r="27" spans="1:32" ht="12" customHeight="1" thickBot="1">
      <c r="A27" s="42"/>
      <c r="B27" s="12"/>
      <c r="C27" s="12"/>
      <c r="D27" s="12"/>
      <c r="E27" s="13"/>
      <c r="F27" s="12"/>
      <c r="G27" s="13"/>
      <c r="H27" s="13"/>
      <c r="I27" s="13"/>
      <c r="J27" s="13"/>
      <c r="K27" s="13"/>
      <c r="L27" s="13"/>
      <c r="M27" s="13"/>
      <c r="N27" s="13"/>
      <c r="O27" s="13"/>
      <c r="P27" s="13"/>
      <c r="Q27" s="13"/>
      <c r="R27" s="13"/>
      <c r="S27" s="13"/>
      <c r="T27" s="59"/>
      <c r="V27" s="115"/>
      <c r="W27" s="115"/>
      <c r="AA27" s="115"/>
      <c r="AB27" s="115"/>
      <c r="AC27" s="115"/>
      <c r="AE27" s="115"/>
      <c r="AF27" s="115"/>
    </row>
    <row r="28" spans="1:51" s="70" customFormat="1" ht="27.75" customHeight="1" thickBot="1" thickTop="1">
      <c r="A28" s="42">
        <v>3</v>
      </c>
      <c r="B28" s="1048">
        <v>750000</v>
      </c>
      <c r="C28" s="1048"/>
      <c r="D28" s="1048"/>
      <c r="E28" s="15">
        <v>340</v>
      </c>
      <c r="F28" s="175">
        <f>'1. Αίτηση'!K48</f>
        <v>0</v>
      </c>
      <c r="G28" s="117"/>
      <c r="H28" s="117"/>
      <c r="I28" s="117"/>
      <c r="J28" s="12"/>
      <c r="K28" s="12"/>
      <c r="L28" s="12"/>
      <c r="M28" s="12"/>
      <c r="N28" s="12"/>
      <c r="O28" s="12"/>
      <c r="P28" s="12"/>
      <c r="Q28" s="12"/>
      <c r="R28" s="12"/>
      <c r="S28" s="12"/>
      <c r="T28" s="44"/>
      <c r="U28" s="106"/>
      <c r="V28" s="114"/>
      <c r="W28" s="114"/>
      <c r="X28" s="106"/>
      <c r="Y28" s="106"/>
      <c r="Z28" s="106"/>
      <c r="AA28" s="114"/>
      <c r="AB28" s="114"/>
      <c r="AC28" s="114"/>
      <c r="AD28" s="106"/>
      <c r="AE28" s="114"/>
      <c r="AF28" s="114"/>
      <c r="AG28" s="106"/>
      <c r="AH28" s="106"/>
      <c r="AI28" s="106"/>
      <c r="AJ28" s="106"/>
      <c r="AK28" s="106"/>
      <c r="AL28" s="106"/>
      <c r="AM28" s="106"/>
      <c r="AN28" s="106"/>
      <c r="AO28" s="106"/>
      <c r="AP28" s="106"/>
      <c r="AQ28" s="106"/>
      <c r="AR28" s="106"/>
      <c r="AS28" s="106"/>
      <c r="AT28" s="106"/>
      <c r="AU28" s="106"/>
      <c r="AV28" s="106"/>
      <c r="AW28" s="106"/>
      <c r="AX28" s="106"/>
      <c r="AY28" s="106"/>
    </row>
    <row r="29" spans="1:51" s="70" customFormat="1" ht="22.5" customHeight="1" thickBot="1" thickTop="1">
      <c r="A29" s="42"/>
      <c r="B29" s="12"/>
      <c r="C29" s="12"/>
      <c r="D29" s="12"/>
      <c r="E29" s="12"/>
      <c r="F29" s="16"/>
      <c r="G29" s="117"/>
      <c r="H29" s="117"/>
      <c r="I29" s="117"/>
      <c r="J29" s="12"/>
      <c r="K29" s="12"/>
      <c r="L29" s="12"/>
      <c r="M29" s="12"/>
      <c r="N29" s="12"/>
      <c r="O29" s="12"/>
      <c r="P29" s="12"/>
      <c r="Q29" s="12"/>
      <c r="R29" s="12"/>
      <c r="S29" s="12"/>
      <c r="T29" s="44"/>
      <c r="U29" s="106"/>
      <c r="V29" s="114"/>
      <c r="W29" s="114"/>
      <c r="X29" s="106"/>
      <c r="Y29" s="106"/>
      <c r="Z29" s="106"/>
      <c r="AA29" s="114"/>
      <c r="AB29" s="114"/>
      <c r="AC29" s="114"/>
      <c r="AD29" s="106"/>
      <c r="AE29" s="114"/>
      <c r="AF29" s="114"/>
      <c r="AG29" s="106"/>
      <c r="AH29" s="106"/>
      <c r="AI29" s="106"/>
      <c r="AJ29" s="106"/>
      <c r="AK29" s="106"/>
      <c r="AL29" s="106"/>
      <c r="AM29" s="106"/>
      <c r="AN29" s="106"/>
      <c r="AO29" s="106"/>
      <c r="AP29" s="106"/>
      <c r="AQ29" s="106"/>
      <c r="AR29" s="106"/>
      <c r="AS29" s="106"/>
      <c r="AT29" s="106"/>
      <c r="AU29" s="106"/>
      <c r="AV29" s="106"/>
      <c r="AW29" s="106"/>
      <c r="AX29" s="106"/>
      <c r="AY29" s="106"/>
    </row>
    <row r="30" spans="1:51" s="70" customFormat="1" ht="27.75" customHeight="1" thickBot="1" thickTop="1">
      <c r="A30" s="42">
        <v>4</v>
      </c>
      <c r="B30" s="1048">
        <v>1500000</v>
      </c>
      <c r="C30" s="1048"/>
      <c r="D30" s="1048"/>
      <c r="E30" s="15">
        <v>341</v>
      </c>
      <c r="F30" s="175">
        <f>'1. Αίτηση'!N48</f>
        <v>0</v>
      </c>
      <c r="G30" s="117"/>
      <c r="H30" s="117"/>
      <c r="I30" s="117"/>
      <c r="J30" s="12"/>
      <c r="K30" s="12"/>
      <c r="L30" s="12"/>
      <c r="M30" s="12"/>
      <c r="N30" s="12"/>
      <c r="O30" s="12"/>
      <c r="P30" s="12"/>
      <c r="Q30" s="12"/>
      <c r="R30" s="12"/>
      <c r="S30" s="12"/>
      <c r="T30" s="44"/>
      <c r="U30" s="106"/>
      <c r="V30" s="114"/>
      <c r="W30" s="114"/>
      <c r="X30" s="106"/>
      <c r="Y30" s="106"/>
      <c r="Z30" s="106"/>
      <c r="AA30" s="114"/>
      <c r="AB30" s="114"/>
      <c r="AC30" s="114"/>
      <c r="AD30" s="106"/>
      <c r="AE30" s="114"/>
      <c r="AF30" s="114"/>
      <c r="AG30" s="106"/>
      <c r="AH30" s="106"/>
      <c r="AI30" s="106"/>
      <c r="AJ30" s="106"/>
      <c r="AK30" s="106"/>
      <c r="AL30" s="106"/>
      <c r="AM30" s="106"/>
      <c r="AN30" s="106"/>
      <c r="AO30" s="106"/>
      <c r="AP30" s="106"/>
      <c r="AQ30" s="106"/>
      <c r="AR30" s="106"/>
      <c r="AS30" s="106"/>
      <c r="AT30" s="106"/>
      <c r="AU30" s="106"/>
      <c r="AV30" s="106"/>
      <c r="AW30" s="106"/>
      <c r="AX30" s="106"/>
      <c r="AY30" s="106"/>
    </row>
    <row r="31" spans="1:51" s="70" customFormat="1" ht="18.75" customHeight="1" thickBot="1" thickTop="1">
      <c r="A31" s="42"/>
      <c r="B31" s="12"/>
      <c r="C31" s="12"/>
      <c r="D31" s="12"/>
      <c r="E31" s="12"/>
      <c r="F31" s="17"/>
      <c r="G31" s="117"/>
      <c r="H31" s="117"/>
      <c r="I31" s="117"/>
      <c r="J31" s="12"/>
      <c r="K31" s="12"/>
      <c r="L31" s="12"/>
      <c r="M31" s="12"/>
      <c r="N31" s="12"/>
      <c r="O31" s="12"/>
      <c r="P31" s="12"/>
      <c r="Q31" s="12"/>
      <c r="R31" s="12"/>
      <c r="S31" s="12"/>
      <c r="T31" s="44"/>
      <c r="U31" s="106"/>
      <c r="V31" s="114"/>
      <c r="W31" s="114"/>
      <c r="X31" s="106"/>
      <c r="Y31" s="106"/>
      <c r="Z31" s="106"/>
      <c r="AA31" s="114"/>
      <c r="AB31" s="114"/>
      <c r="AC31" s="114"/>
      <c r="AD31" s="106"/>
      <c r="AE31" s="114"/>
      <c r="AF31" s="114"/>
      <c r="AG31" s="106"/>
      <c r="AH31" s="106"/>
      <c r="AI31" s="106"/>
      <c r="AJ31" s="106"/>
      <c r="AK31" s="106"/>
      <c r="AL31" s="106"/>
      <c r="AM31" s="106"/>
      <c r="AN31" s="106"/>
      <c r="AO31" s="106"/>
      <c r="AP31" s="106"/>
      <c r="AQ31" s="106"/>
      <c r="AR31" s="106"/>
      <c r="AS31" s="106"/>
      <c r="AT31" s="106"/>
      <c r="AU31" s="106"/>
      <c r="AV31" s="106"/>
      <c r="AW31" s="106"/>
      <c r="AX31" s="106"/>
      <c r="AY31" s="106"/>
    </row>
    <row r="32" spans="1:51" s="70" customFormat="1" ht="29.25" customHeight="1" thickBot="1" thickTop="1">
      <c r="A32" s="42">
        <v>5</v>
      </c>
      <c r="B32" s="1048">
        <v>4500000</v>
      </c>
      <c r="C32" s="1048"/>
      <c r="D32" s="1048"/>
      <c r="E32" s="15">
        <v>342</v>
      </c>
      <c r="F32" s="175">
        <f>'1. Αίτηση'!Q48</f>
        <v>0</v>
      </c>
      <c r="G32" s="117"/>
      <c r="H32" s="117"/>
      <c r="I32" s="117"/>
      <c r="J32" s="12"/>
      <c r="K32" s="12"/>
      <c r="L32" s="12"/>
      <c r="M32" s="12"/>
      <c r="N32" s="12"/>
      <c r="O32" s="12"/>
      <c r="P32" s="12"/>
      <c r="Q32" s="12"/>
      <c r="R32" s="12"/>
      <c r="S32" s="12"/>
      <c r="T32" s="44"/>
      <c r="U32" s="106"/>
      <c r="V32" s="114"/>
      <c r="W32" s="114"/>
      <c r="X32" s="106"/>
      <c r="Y32" s="106"/>
      <c r="Z32" s="106"/>
      <c r="AA32" s="114"/>
      <c r="AB32" s="114"/>
      <c r="AC32" s="114"/>
      <c r="AD32" s="106"/>
      <c r="AE32" s="114"/>
      <c r="AF32" s="114"/>
      <c r="AG32" s="106"/>
      <c r="AH32" s="106"/>
      <c r="AI32" s="106"/>
      <c r="AJ32" s="106"/>
      <c r="AK32" s="106"/>
      <c r="AL32" s="106"/>
      <c r="AM32" s="106"/>
      <c r="AN32" s="106"/>
      <c r="AO32" s="106"/>
      <c r="AP32" s="106"/>
      <c r="AQ32" s="106"/>
      <c r="AR32" s="106"/>
      <c r="AS32" s="106"/>
      <c r="AT32" s="106"/>
      <c r="AU32" s="106"/>
      <c r="AV32" s="106"/>
      <c r="AW32" s="106"/>
      <c r="AX32" s="106"/>
      <c r="AY32" s="106"/>
    </row>
    <row r="33" spans="1:51" s="70" customFormat="1" ht="23.25" customHeight="1" thickBot="1" thickTop="1">
      <c r="A33" s="42"/>
      <c r="B33" s="12"/>
      <c r="C33" s="12"/>
      <c r="D33" s="12"/>
      <c r="E33" s="17"/>
      <c r="F33" s="12"/>
      <c r="G33" s="117"/>
      <c r="H33" s="117"/>
      <c r="I33" s="117"/>
      <c r="J33" s="12"/>
      <c r="K33" s="12"/>
      <c r="L33" s="12"/>
      <c r="M33" s="12"/>
      <c r="N33" s="12"/>
      <c r="O33" s="12"/>
      <c r="P33" s="12"/>
      <c r="Q33" s="12"/>
      <c r="R33" s="12"/>
      <c r="S33" s="12"/>
      <c r="T33" s="44"/>
      <c r="U33" s="106"/>
      <c r="V33" s="114"/>
      <c r="W33" s="114"/>
      <c r="X33" s="106"/>
      <c r="Y33" s="106"/>
      <c r="Z33" s="106"/>
      <c r="AA33" s="114"/>
      <c r="AB33" s="114"/>
      <c r="AC33" s="114"/>
      <c r="AD33" s="106"/>
      <c r="AE33" s="114"/>
      <c r="AF33" s="114"/>
      <c r="AG33" s="106"/>
      <c r="AH33" s="106"/>
      <c r="AI33" s="106"/>
      <c r="AJ33" s="106"/>
      <c r="AK33" s="106"/>
      <c r="AL33" s="106"/>
      <c r="AM33" s="106"/>
      <c r="AN33" s="106"/>
      <c r="AO33" s="106"/>
      <c r="AP33" s="106"/>
      <c r="AQ33" s="106"/>
      <c r="AR33" s="106"/>
      <c r="AS33" s="106"/>
      <c r="AT33" s="106"/>
      <c r="AU33" s="106"/>
      <c r="AV33" s="106"/>
      <c r="AW33" s="106"/>
      <c r="AX33" s="106"/>
      <c r="AY33" s="106"/>
    </row>
    <row r="34" spans="1:51" s="70" customFormat="1" ht="27.75" customHeight="1" thickBot="1" thickTop="1">
      <c r="A34" s="42">
        <v>6</v>
      </c>
      <c r="B34" s="1048">
        <v>9000000</v>
      </c>
      <c r="C34" s="1048"/>
      <c r="D34" s="1048"/>
      <c r="E34" s="15">
        <v>343</v>
      </c>
      <c r="F34" s="175">
        <f>'1. Αίτηση'!T48</f>
        <v>0</v>
      </c>
      <c r="G34" s="117"/>
      <c r="H34" s="117"/>
      <c r="I34" s="117"/>
      <c r="J34" s="12"/>
      <c r="K34" s="12"/>
      <c r="L34" s="12"/>
      <c r="M34" s="12"/>
      <c r="N34" s="12"/>
      <c r="O34" s="12"/>
      <c r="P34" s="12"/>
      <c r="Q34" s="12"/>
      <c r="R34" s="12"/>
      <c r="S34" s="12"/>
      <c r="T34" s="44"/>
      <c r="U34" s="106"/>
      <c r="V34" s="114"/>
      <c r="W34" s="114"/>
      <c r="X34" s="106"/>
      <c r="Y34" s="106"/>
      <c r="Z34" s="106"/>
      <c r="AA34" s="114"/>
      <c r="AB34" s="114"/>
      <c r="AC34" s="114"/>
      <c r="AD34" s="106"/>
      <c r="AE34" s="114"/>
      <c r="AF34" s="114"/>
      <c r="AG34" s="106"/>
      <c r="AH34" s="106"/>
      <c r="AI34" s="106"/>
      <c r="AJ34" s="106"/>
      <c r="AK34" s="106"/>
      <c r="AL34" s="106"/>
      <c r="AM34" s="106"/>
      <c r="AN34" s="106"/>
      <c r="AO34" s="106"/>
      <c r="AP34" s="106"/>
      <c r="AQ34" s="106"/>
      <c r="AR34" s="106"/>
      <c r="AS34" s="106"/>
      <c r="AT34" s="106"/>
      <c r="AU34" s="106"/>
      <c r="AV34" s="106"/>
      <c r="AW34" s="106"/>
      <c r="AX34" s="106"/>
      <c r="AY34" s="106"/>
    </row>
    <row r="35" spans="1:51" s="70" customFormat="1" ht="24" customHeight="1" thickBot="1" thickTop="1">
      <c r="A35" s="42"/>
      <c r="B35" s="12"/>
      <c r="C35" s="12"/>
      <c r="D35" s="12"/>
      <c r="E35" s="12"/>
      <c r="F35" s="17"/>
      <c r="G35" s="117"/>
      <c r="H35" s="117"/>
      <c r="I35" s="117"/>
      <c r="J35" s="12"/>
      <c r="K35" s="12"/>
      <c r="L35" s="12"/>
      <c r="M35" s="12"/>
      <c r="N35" s="12"/>
      <c r="O35" s="12"/>
      <c r="P35" s="12"/>
      <c r="Q35" s="12"/>
      <c r="R35" s="12"/>
      <c r="S35" s="12"/>
      <c r="T35" s="44"/>
      <c r="U35" s="106"/>
      <c r="V35" s="114"/>
      <c r="W35" s="114"/>
      <c r="X35" s="106"/>
      <c r="Y35" s="106"/>
      <c r="Z35" s="106"/>
      <c r="AA35" s="114"/>
      <c r="AB35" s="114"/>
      <c r="AC35" s="114"/>
      <c r="AD35" s="106"/>
      <c r="AE35" s="114"/>
      <c r="AF35" s="114"/>
      <c r="AG35" s="106"/>
      <c r="AH35" s="106"/>
      <c r="AI35" s="106"/>
      <c r="AJ35" s="106"/>
      <c r="AK35" s="106"/>
      <c r="AL35" s="106"/>
      <c r="AM35" s="106"/>
      <c r="AN35" s="106"/>
      <c r="AO35" s="106"/>
      <c r="AP35" s="106"/>
      <c r="AQ35" s="106"/>
      <c r="AR35" s="106"/>
      <c r="AS35" s="106"/>
      <c r="AT35" s="106"/>
      <c r="AU35" s="106"/>
      <c r="AV35" s="106"/>
      <c r="AW35" s="106"/>
      <c r="AX35" s="106"/>
      <c r="AY35" s="106"/>
    </row>
    <row r="36" spans="1:51" s="70" customFormat="1" ht="27.75" customHeight="1" thickBot="1" thickTop="1">
      <c r="A36" s="42">
        <v>7</v>
      </c>
      <c r="B36" s="1048">
        <v>90000000</v>
      </c>
      <c r="C36" s="1048"/>
      <c r="D36" s="1048"/>
      <c r="E36" s="15">
        <v>344</v>
      </c>
      <c r="F36" s="175">
        <f>'1. Αίτηση'!X48</f>
        <v>0</v>
      </c>
      <c r="G36" s="117"/>
      <c r="H36" s="117"/>
      <c r="I36" s="117"/>
      <c r="J36" s="12"/>
      <c r="K36" s="12"/>
      <c r="L36" s="12"/>
      <c r="M36" s="12"/>
      <c r="N36" s="12"/>
      <c r="O36" s="12"/>
      <c r="P36" s="12"/>
      <c r="Q36" s="12"/>
      <c r="R36" s="12"/>
      <c r="S36" s="12"/>
      <c r="T36" s="44"/>
      <c r="U36" s="106"/>
      <c r="V36" s="114"/>
      <c r="W36" s="114"/>
      <c r="X36" s="106"/>
      <c r="Y36" s="106"/>
      <c r="Z36" s="106"/>
      <c r="AA36" s="114"/>
      <c r="AB36" s="114"/>
      <c r="AC36" s="114"/>
      <c r="AD36" s="106"/>
      <c r="AE36" s="114"/>
      <c r="AF36" s="114"/>
      <c r="AG36" s="106"/>
      <c r="AH36" s="106"/>
      <c r="AI36" s="106"/>
      <c r="AJ36" s="106"/>
      <c r="AK36" s="106"/>
      <c r="AL36" s="106"/>
      <c r="AM36" s="106"/>
      <c r="AN36" s="106"/>
      <c r="AO36" s="106"/>
      <c r="AP36" s="106"/>
      <c r="AQ36" s="106"/>
      <c r="AR36" s="106"/>
      <c r="AS36" s="106"/>
      <c r="AT36" s="106"/>
      <c r="AU36" s="106"/>
      <c r="AV36" s="106"/>
      <c r="AW36" s="106"/>
      <c r="AX36" s="106"/>
      <c r="AY36" s="106"/>
    </row>
    <row r="37" spans="1:32" ht="6" customHeight="1" thickTop="1">
      <c r="A37" s="46"/>
      <c r="B37" s="13"/>
      <c r="C37" s="13"/>
      <c r="D37" s="13"/>
      <c r="E37" s="13"/>
      <c r="F37" s="13"/>
      <c r="G37" s="13"/>
      <c r="H37" s="13"/>
      <c r="I37" s="13"/>
      <c r="J37" s="13"/>
      <c r="K37" s="13"/>
      <c r="L37" s="13"/>
      <c r="M37" s="13"/>
      <c r="N37" s="13"/>
      <c r="O37" s="13"/>
      <c r="P37" s="13"/>
      <c r="Q37" s="13"/>
      <c r="R37" s="13"/>
      <c r="S37" s="13"/>
      <c r="T37" s="59"/>
      <c r="V37" s="115"/>
      <c r="W37" s="115"/>
      <c r="AA37" s="115"/>
      <c r="AB37" s="115"/>
      <c r="AC37" s="115"/>
      <c r="AE37" s="115"/>
      <c r="AF37" s="115"/>
    </row>
    <row r="38" spans="1:32" ht="24" customHeight="1">
      <c r="A38" s="46"/>
      <c r="B38" s="1307">
        <f>IF(G38&lt;8,0,SUMIF(G28:G36,"X",B28:D36))</f>
        <v>0</v>
      </c>
      <c r="C38" s="1307"/>
      <c r="D38" s="1307"/>
      <c r="E38" s="41"/>
      <c r="F38" s="41"/>
      <c r="G38" s="41">
        <f>COUNTBLANK(G28:G36)</f>
        <v>9</v>
      </c>
      <c r="H38" s="13"/>
      <c r="I38" s="13"/>
      <c r="J38" s="13"/>
      <c r="K38" s="13"/>
      <c r="L38" s="13"/>
      <c r="M38" s="13"/>
      <c r="N38" s="13"/>
      <c r="O38" s="13"/>
      <c r="P38" s="13"/>
      <c r="Q38" s="13"/>
      <c r="R38" s="13"/>
      <c r="S38" s="13"/>
      <c r="T38" s="59"/>
      <c r="V38" s="115"/>
      <c r="W38" s="115"/>
      <c r="AA38" s="115"/>
      <c r="AB38" s="115"/>
      <c r="AC38" s="115"/>
      <c r="AE38" s="115"/>
      <c r="AF38" s="115"/>
    </row>
    <row r="39" spans="1:32" ht="15" customHeight="1">
      <c r="A39" s="46"/>
      <c r="B39" s="13"/>
      <c r="C39" s="13"/>
      <c r="D39" s="13"/>
      <c r="E39" s="13"/>
      <c r="F39" s="13"/>
      <c r="G39" s="13"/>
      <c r="H39" s="13"/>
      <c r="I39" s="13"/>
      <c r="J39" s="13"/>
      <c r="K39" s="13"/>
      <c r="L39" s="13"/>
      <c r="M39" s="13"/>
      <c r="N39" s="13"/>
      <c r="O39" s="13"/>
      <c r="P39" s="13"/>
      <c r="Q39" s="13"/>
      <c r="R39" s="13"/>
      <c r="S39" s="13"/>
      <c r="T39" s="59"/>
      <c r="V39" s="115"/>
      <c r="W39" s="115"/>
      <c r="AA39" s="115"/>
      <c r="AB39" s="115"/>
      <c r="AC39" s="115"/>
      <c r="AE39" s="115"/>
      <c r="AF39" s="115"/>
    </row>
    <row r="40" spans="1:32" ht="13.5" customHeight="1">
      <c r="A40" s="46"/>
      <c r="B40" s="13"/>
      <c r="C40" s="13"/>
      <c r="D40" s="13"/>
      <c r="E40" s="13"/>
      <c r="F40" s="13"/>
      <c r="G40" s="13"/>
      <c r="H40" s="13"/>
      <c r="I40" s="13"/>
      <c r="J40" s="13"/>
      <c r="K40" s="13"/>
      <c r="L40" s="13"/>
      <c r="M40" s="13"/>
      <c r="N40" s="13"/>
      <c r="O40" s="13"/>
      <c r="P40" s="13"/>
      <c r="Q40" s="13"/>
      <c r="R40" s="13"/>
      <c r="S40" s="13"/>
      <c r="T40" s="59"/>
      <c r="V40" s="115"/>
      <c r="W40" s="115"/>
      <c r="AA40" s="115"/>
      <c r="AB40" s="115"/>
      <c r="AC40" s="115"/>
      <c r="AE40" s="115"/>
      <c r="AF40" s="115"/>
    </row>
    <row r="41" spans="1:32" ht="24.75" customHeight="1">
      <c r="A41" s="46"/>
      <c r="B41" s="13"/>
      <c r="C41" s="13"/>
      <c r="D41" s="13"/>
      <c r="E41" s="13"/>
      <c r="F41" s="13"/>
      <c r="G41" s="13"/>
      <c r="H41" s="13"/>
      <c r="I41" s="13"/>
      <c r="J41" s="13"/>
      <c r="K41" s="13"/>
      <c r="L41" s="13"/>
      <c r="M41" s="13"/>
      <c r="N41" s="13"/>
      <c r="O41" s="13"/>
      <c r="P41" s="13"/>
      <c r="Q41" s="13"/>
      <c r="R41" s="13"/>
      <c r="S41" s="13"/>
      <c r="T41" s="59"/>
      <c r="V41" s="115"/>
      <c r="W41" s="115"/>
      <c r="AA41" s="115"/>
      <c r="AB41" s="115"/>
      <c r="AC41" s="115"/>
      <c r="AE41" s="115"/>
      <c r="AF41" s="115"/>
    </row>
    <row r="42" spans="1:32" ht="30" customHeight="1">
      <c r="A42" s="1333" t="s">
        <v>511</v>
      </c>
      <c r="B42" s="1334"/>
      <c r="C42" s="1334"/>
      <c r="D42" s="1334"/>
      <c r="E42" s="1334"/>
      <c r="F42" s="1334"/>
      <c r="G42" s="1334"/>
      <c r="H42" s="1334"/>
      <c r="I42" s="1334"/>
      <c r="J42" s="1334"/>
      <c r="K42" s="1334"/>
      <c r="L42" s="1334"/>
      <c r="M42" s="1334"/>
      <c r="N42" s="1334"/>
      <c r="O42" s="1334"/>
      <c r="P42" s="1334"/>
      <c r="Q42" s="1334"/>
      <c r="R42" s="1334"/>
      <c r="S42" s="1334"/>
      <c r="T42" s="1335"/>
      <c r="V42" s="115"/>
      <c r="W42" s="115"/>
      <c r="AA42" s="115"/>
      <c r="AB42" s="115"/>
      <c r="AC42" s="115"/>
      <c r="AE42" s="115"/>
      <c r="AF42" s="115"/>
    </row>
    <row r="43" spans="1:25" ht="31.5" customHeight="1" thickBot="1">
      <c r="A43" s="1330" t="s">
        <v>519</v>
      </c>
      <c r="B43" s="1331"/>
      <c r="C43" s="1331"/>
      <c r="D43" s="1331"/>
      <c r="E43" s="1331"/>
      <c r="F43" s="1331"/>
      <c r="G43" s="1331"/>
      <c r="H43" s="1331"/>
      <c r="I43" s="1331"/>
      <c r="J43" s="1331"/>
      <c r="K43" s="1331"/>
      <c r="L43" s="1331"/>
      <c r="M43" s="1331"/>
      <c r="N43" s="1331"/>
      <c r="O43" s="1331"/>
      <c r="P43" s="1331"/>
      <c r="Q43" s="1331"/>
      <c r="R43" s="1331"/>
      <c r="S43" s="1331"/>
      <c r="T43" s="1332"/>
      <c r="U43" s="118"/>
      <c r="V43" s="118"/>
      <c r="W43" s="118"/>
      <c r="X43" s="118"/>
      <c r="Y43" s="118"/>
    </row>
    <row r="44" spans="26:32" s="76" customFormat="1" ht="0.75" customHeight="1" thickTop="1">
      <c r="Z44" s="119"/>
      <c r="AA44" s="119"/>
      <c r="AB44" s="119"/>
      <c r="AC44" s="119"/>
      <c r="AD44" s="119"/>
      <c r="AE44" s="119"/>
      <c r="AF44" s="119"/>
    </row>
    <row r="45" spans="1:32" s="76" customFormat="1" ht="14.25" customHeight="1" hidden="1">
      <c r="A45" s="119"/>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row>
    <row r="46" s="76" customFormat="1" ht="12.75" hidden="1"/>
    <row r="47" s="76" customFormat="1" ht="12.75" hidden="1"/>
    <row r="48" s="76" customFormat="1" ht="12.75" hidden="1"/>
    <row r="49" s="76" customFormat="1" ht="12.75" hidden="1"/>
    <row r="50" s="76" customFormat="1" ht="12.75" hidden="1"/>
    <row r="51" s="76" customFormat="1" ht="12.75" hidden="1"/>
    <row r="52" s="76" customFormat="1" ht="12.75" hidden="1"/>
    <row r="53" s="76" customFormat="1" ht="12.75" hidden="1"/>
    <row r="54" s="76" customFormat="1" ht="12.75" hidden="1"/>
    <row r="55" s="76" customFormat="1" ht="12.75" hidden="1"/>
    <row r="56" s="76" customFormat="1" ht="12.75" hidden="1"/>
    <row r="57" s="76" customFormat="1" ht="12.75" hidden="1"/>
    <row r="58" s="76" customFormat="1" ht="12.75" hidden="1"/>
    <row r="59" s="76" customFormat="1" ht="12.75" hidden="1"/>
    <row r="60" s="76" customFormat="1" ht="12.75" hidden="1"/>
    <row r="61" s="76" customFormat="1" ht="12.75" hidden="1"/>
    <row r="62" s="76" customFormat="1" ht="12.75" hidden="1"/>
    <row r="63" s="76" customFormat="1" ht="12.75" hidden="1"/>
    <row r="64" s="76" customFormat="1" ht="12.75" hidden="1"/>
    <row r="65" s="76" customFormat="1" ht="12.75" hidden="1"/>
    <row r="66" s="76" customFormat="1" ht="12.75" hidden="1"/>
    <row r="67" s="76" customFormat="1" ht="12.75" hidden="1"/>
    <row r="68" s="76" customFormat="1" ht="12.75" hidden="1"/>
    <row r="69" s="76" customFormat="1" ht="12.75" hidden="1"/>
    <row r="70" s="76" customFormat="1" ht="12.75" hidden="1"/>
    <row r="71" s="76" customFormat="1" ht="12.75" hidden="1"/>
    <row r="72" s="76" customFormat="1" ht="12.75" hidden="1"/>
    <row r="73" s="76" customFormat="1" ht="12.75" hidden="1"/>
    <row r="74" s="76" customFormat="1" ht="12.75" hidden="1"/>
    <row r="75" s="76" customFormat="1" ht="12.75" hidden="1"/>
    <row r="76" s="76" customFormat="1" ht="12.75" hidden="1"/>
    <row r="77" s="76" customFormat="1" ht="12.75" hidden="1"/>
    <row r="78" s="76" customFormat="1" ht="12.75" hidden="1"/>
    <row r="79" s="76" customFormat="1" ht="12.75" hidden="1"/>
    <row r="80" s="76" customFormat="1" ht="12.75" hidden="1"/>
    <row r="81" s="76" customFormat="1" ht="12.75" hidden="1"/>
    <row r="82" s="76" customFormat="1" ht="12.75" hidden="1"/>
    <row r="83" s="76" customFormat="1" ht="12.75" hidden="1"/>
    <row r="84" s="76" customFormat="1" ht="12.75" hidden="1"/>
    <row r="85" s="76" customFormat="1" ht="12.75" hidden="1"/>
    <row r="86" s="76" customFormat="1" ht="12.75" hidden="1"/>
    <row r="87" s="76" customFormat="1" ht="12.75" hidden="1"/>
    <row r="88" s="76" customFormat="1" ht="12.75" hidden="1"/>
    <row r="89" s="76" customFormat="1" ht="12.75" hidden="1"/>
    <row r="90" s="76" customFormat="1" ht="12.75" hidden="1"/>
    <row r="91" s="76" customFormat="1" ht="12.75" hidden="1"/>
    <row r="92" s="76" customFormat="1" ht="12.75" hidden="1"/>
    <row r="93" s="76" customFormat="1" ht="12.75" hidden="1"/>
    <row r="94" s="76" customFormat="1" ht="12.75" hidden="1"/>
    <row r="95" s="76" customFormat="1" ht="12.75" hidden="1"/>
    <row r="96" s="76" customFormat="1" ht="12.75" hidden="1"/>
    <row r="97" s="76" customFormat="1" ht="12.75" hidden="1"/>
    <row r="98" s="76" customFormat="1" ht="12.75" hidden="1"/>
    <row r="99" s="76" customFormat="1" ht="12.75" hidden="1"/>
    <row r="100" s="76" customFormat="1" ht="12.75" hidden="1"/>
    <row r="101" s="76" customFormat="1" ht="12.75" hidden="1"/>
    <row r="102" s="76" customFormat="1" ht="12.75" hidden="1"/>
    <row r="103" s="76" customFormat="1" ht="12.75" hidden="1"/>
    <row r="104" s="76" customFormat="1" ht="12.75" hidden="1"/>
    <row r="105" s="76" customFormat="1" ht="12.75" hidden="1"/>
    <row r="106" s="76" customFormat="1" ht="12.75" hidden="1"/>
    <row r="107" ht="12.75" hidden="1"/>
    <row r="108" ht="0.75" customHeight="1"/>
  </sheetData>
  <sheetProtection password="C554" sheet="1" objects="1" scenarios="1"/>
  <mergeCells count="18">
    <mergeCell ref="H6:I8"/>
    <mergeCell ref="A1:T1"/>
    <mergeCell ref="B6:F6"/>
    <mergeCell ref="B7:F7"/>
    <mergeCell ref="B8:F8"/>
    <mergeCell ref="C18:F18"/>
    <mergeCell ref="B16:F16"/>
    <mergeCell ref="A12:K12"/>
    <mergeCell ref="A22:Q22"/>
    <mergeCell ref="A43:T43"/>
    <mergeCell ref="A42:T42"/>
    <mergeCell ref="B28:D28"/>
    <mergeCell ref="B30:D30"/>
    <mergeCell ref="B32:D32"/>
    <mergeCell ref="B34:D34"/>
    <mergeCell ref="B36:D36"/>
    <mergeCell ref="B38:D38"/>
    <mergeCell ref="B25:H25"/>
  </mergeCells>
  <conditionalFormatting sqref="C18:F18">
    <cfRule type="cellIs" priority="1" dxfId="1" operator="equal" stopIfTrue="1">
      <formula>0</formula>
    </cfRule>
  </conditionalFormatting>
  <conditionalFormatting sqref="F30 F28 F32 F34 F36">
    <cfRule type="cellIs" priority="2" dxfId="1" operator="notEqual" stopIfTrue="1">
      <formula>"Χ"</formula>
    </cfRule>
  </conditionalFormatting>
  <conditionalFormatting sqref="H6:I8">
    <cfRule type="cellIs" priority="3" dxfId="6" operator="equal" stopIfTrue="1">
      <formula>0</formula>
    </cfRule>
  </conditionalFormatting>
  <printOptions horizontalCentered="1" verticalCentered="1"/>
  <pageMargins left="0" right="0" top="0" bottom="0" header="0" footer="0"/>
  <pageSetup horizontalDpi="355" verticalDpi="355" orientation="portrait" paperSize="9" scale="86" r:id="rId1"/>
</worksheet>
</file>

<file path=xl/worksheets/sheet27.xml><?xml version="1.0" encoding="utf-8"?>
<worksheet xmlns="http://schemas.openxmlformats.org/spreadsheetml/2006/main" xmlns:r="http://schemas.openxmlformats.org/officeDocument/2006/relationships">
  <sheetPr codeName="Φύλλο24"/>
  <dimension ref="A1:AY45"/>
  <sheetViews>
    <sheetView zoomScale="60" zoomScaleNormal="60" zoomScalePageLayoutView="0" workbookViewId="0" topLeftCell="A1">
      <selection activeCell="H6" sqref="H6:I8"/>
    </sheetView>
  </sheetViews>
  <sheetFormatPr defaultColWidth="0" defaultRowHeight="12.75" zeroHeight="1"/>
  <cols>
    <col min="1" max="1" width="6.8515625" style="69" customWidth="1"/>
    <col min="2" max="2" width="5.00390625" style="69" customWidth="1"/>
    <col min="3" max="4" width="6.140625" style="69" customWidth="1"/>
    <col min="5" max="5" width="6.00390625" style="69" customWidth="1"/>
    <col min="6" max="6" width="5.8515625" style="69" customWidth="1"/>
    <col min="7" max="7" width="3.7109375" style="69" customWidth="1"/>
    <col min="8" max="8" width="6.00390625" style="69" customWidth="1"/>
    <col min="9" max="9" width="7.140625" style="69" customWidth="1"/>
    <col min="10" max="10" width="6.00390625" style="69" customWidth="1"/>
    <col min="11" max="11" width="5.28125" style="69" customWidth="1"/>
    <col min="12" max="12" width="5.00390625" style="69" customWidth="1"/>
    <col min="13" max="13" width="3.7109375" style="69" customWidth="1"/>
    <col min="14" max="14" width="5.57421875" style="69" customWidth="1"/>
    <col min="15" max="15" width="7.421875" style="69" customWidth="1"/>
    <col min="16" max="16" width="6.7109375" style="69" customWidth="1"/>
    <col min="17" max="17" width="6.28125" style="69" customWidth="1"/>
    <col min="18" max="18" width="6.8515625" style="69" customWidth="1"/>
    <col min="19" max="19" width="5.28125" style="69" customWidth="1"/>
    <col min="20" max="20" width="5.140625" style="69" customWidth="1"/>
    <col min="21" max="21" width="0.71875" style="76" customWidth="1"/>
    <col min="22" max="51" width="54.28125" style="76" hidden="1" customWidth="1"/>
    <col min="52" max="16384" width="54.28125" style="69" hidden="1" customWidth="1"/>
  </cols>
  <sheetData>
    <row r="1" spans="1:51" s="71" customFormat="1" ht="36" customHeight="1" thickTop="1">
      <c r="A1" s="1145" t="s">
        <v>463</v>
      </c>
      <c r="B1" s="1146"/>
      <c r="C1" s="1146"/>
      <c r="D1" s="1146"/>
      <c r="E1" s="1146"/>
      <c r="F1" s="1146"/>
      <c r="G1" s="1146"/>
      <c r="H1" s="1146"/>
      <c r="I1" s="1146"/>
      <c r="J1" s="1146"/>
      <c r="K1" s="1146"/>
      <c r="L1" s="1146"/>
      <c r="M1" s="1146"/>
      <c r="N1" s="1146"/>
      <c r="O1" s="1146"/>
      <c r="P1" s="1146"/>
      <c r="Q1" s="1146"/>
      <c r="R1" s="1146"/>
      <c r="S1" s="1146"/>
      <c r="T1" s="1147"/>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row>
    <row r="2" spans="1:51" s="71" customFormat="1" ht="20.25" customHeight="1">
      <c r="A2" s="58"/>
      <c r="B2" s="14"/>
      <c r="C2" s="14"/>
      <c r="D2" s="14"/>
      <c r="E2" s="14"/>
      <c r="F2" s="14"/>
      <c r="G2" s="14"/>
      <c r="H2" s="14"/>
      <c r="I2" s="14"/>
      <c r="J2" s="14"/>
      <c r="K2" s="14"/>
      <c r="L2" s="14"/>
      <c r="M2" s="14"/>
      <c r="N2" s="14"/>
      <c r="O2" s="14"/>
      <c r="P2" s="14"/>
      <c r="Q2" s="14"/>
      <c r="R2" s="14"/>
      <c r="S2" s="14"/>
      <c r="T2" s="81"/>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row>
    <row r="3" spans="1:51" s="71" customFormat="1" ht="20.25" customHeight="1">
      <c r="A3" s="58"/>
      <c r="B3" s="14"/>
      <c r="C3" s="14"/>
      <c r="D3" s="14"/>
      <c r="E3" s="14"/>
      <c r="F3" s="14"/>
      <c r="G3" s="14"/>
      <c r="H3" s="14"/>
      <c r="I3" s="14"/>
      <c r="J3" s="14"/>
      <c r="K3" s="14"/>
      <c r="L3" s="14"/>
      <c r="M3" s="14"/>
      <c r="N3" s="14"/>
      <c r="O3" s="14"/>
      <c r="P3" s="14"/>
      <c r="Q3" s="14"/>
      <c r="R3" s="14"/>
      <c r="S3" s="14"/>
      <c r="T3" s="81"/>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row>
    <row r="4" spans="1:51" s="71" customFormat="1" ht="20.25" customHeight="1">
      <c r="A4" s="58"/>
      <c r="B4" s="14"/>
      <c r="C4" s="14"/>
      <c r="D4" s="14"/>
      <c r="E4" s="14"/>
      <c r="F4" s="14"/>
      <c r="G4" s="14"/>
      <c r="H4" s="14"/>
      <c r="I4" s="14"/>
      <c r="J4" s="14"/>
      <c r="K4" s="14"/>
      <c r="L4" s="14"/>
      <c r="M4" s="14"/>
      <c r="N4" s="14"/>
      <c r="O4" s="14"/>
      <c r="P4" s="14"/>
      <c r="Q4" s="14"/>
      <c r="R4" s="14"/>
      <c r="S4" s="14"/>
      <c r="T4" s="81"/>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row>
    <row r="5" spans="1:20" ht="13.5" thickBot="1">
      <c r="A5" s="46"/>
      <c r="B5" s="13"/>
      <c r="C5" s="13"/>
      <c r="D5" s="13"/>
      <c r="E5" s="13"/>
      <c r="F5" s="13"/>
      <c r="G5" s="13"/>
      <c r="H5" s="13"/>
      <c r="I5" s="13"/>
      <c r="J5" s="13"/>
      <c r="K5" s="13"/>
      <c r="L5" s="13"/>
      <c r="M5" s="13"/>
      <c r="N5" s="13"/>
      <c r="O5" s="13"/>
      <c r="P5" s="13"/>
      <c r="Q5" s="13"/>
      <c r="R5" s="13"/>
      <c r="S5" s="13"/>
      <c r="T5" s="171"/>
    </row>
    <row r="6" spans="1:51" s="70" customFormat="1" ht="25.5" customHeight="1" thickTop="1">
      <c r="A6" s="42"/>
      <c r="B6" s="1048" t="s">
        <v>309</v>
      </c>
      <c r="C6" s="1048"/>
      <c r="D6" s="1048"/>
      <c r="E6" s="1048"/>
      <c r="F6" s="1048"/>
      <c r="G6" s="12"/>
      <c r="H6" s="1319" t="e">
        <f>C18/IF(F28="Χ",B28,IF(F30="Χ",B30,IF(F32="Χ",B32,IF(F34="Χ",B34,IF(F36="Χ",B36)))))</f>
        <v>#DIV/0!</v>
      </c>
      <c r="I6" s="1344"/>
      <c r="J6" s="12"/>
      <c r="K6" s="13"/>
      <c r="L6" s="13"/>
      <c r="M6" s="13"/>
      <c r="N6" s="13"/>
      <c r="O6" s="13"/>
      <c r="P6" s="13"/>
      <c r="Q6" s="13"/>
      <c r="R6" s="13"/>
      <c r="S6" s="13"/>
      <c r="T6" s="173"/>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row>
    <row r="7" spans="1:51" s="70" customFormat="1" ht="15">
      <c r="A7" s="42" t="s">
        <v>310</v>
      </c>
      <c r="B7" s="1325" t="s">
        <v>312</v>
      </c>
      <c r="C7" s="1325"/>
      <c r="D7" s="1325"/>
      <c r="E7" s="1325"/>
      <c r="F7" s="1325"/>
      <c r="G7" s="52" t="s">
        <v>327</v>
      </c>
      <c r="H7" s="1345"/>
      <c r="I7" s="1346"/>
      <c r="J7" s="12"/>
      <c r="K7" s="13"/>
      <c r="L7" s="13"/>
      <c r="M7" s="13"/>
      <c r="N7" s="13"/>
      <c r="O7" s="13"/>
      <c r="P7" s="13"/>
      <c r="Q7" s="13"/>
      <c r="R7" s="13"/>
      <c r="S7" s="13"/>
      <c r="T7" s="173"/>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row>
    <row r="8" spans="1:51" s="70" customFormat="1" ht="42.75" customHeight="1" thickBot="1">
      <c r="A8" s="172"/>
      <c r="B8" s="1103" t="s">
        <v>504</v>
      </c>
      <c r="C8" s="1133"/>
      <c r="D8" s="1133"/>
      <c r="E8" s="1133"/>
      <c r="F8" s="1133"/>
      <c r="G8" s="12"/>
      <c r="H8" s="1347"/>
      <c r="I8" s="1348"/>
      <c r="J8" s="12"/>
      <c r="K8" s="13"/>
      <c r="L8" s="13"/>
      <c r="M8" s="13"/>
      <c r="N8" s="13"/>
      <c r="O8" s="13"/>
      <c r="P8" s="13"/>
      <c r="Q8" s="13"/>
      <c r="R8" s="13"/>
      <c r="S8" s="13"/>
      <c r="T8" s="173"/>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row>
    <row r="9" spans="1:20" ht="18" customHeight="1" thickTop="1">
      <c r="A9" s="46"/>
      <c r="B9" s="13"/>
      <c r="C9" s="13"/>
      <c r="D9" s="13"/>
      <c r="E9" s="13"/>
      <c r="F9" s="13"/>
      <c r="G9" s="13"/>
      <c r="H9" s="13"/>
      <c r="I9" s="13"/>
      <c r="J9" s="13"/>
      <c r="K9" s="13"/>
      <c r="L9" s="13"/>
      <c r="M9" s="13"/>
      <c r="N9" s="13"/>
      <c r="O9" s="13"/>
      <c r="P9" s="13"/>
      <c r="Q9" s="13"/>
      <c r="R9" s="13"/>
      <c r="S9" s="13"/>
      <c r="T9" s="59"/>
    </row>
    <row r="10" spans="1:20" ht="18" customHeight="1">
      <c r="A10" s="46"/>
      <c r="B10" s="13"/>
      <c r="C10" s="13"/>
      <c r="D10" s="13"/>
      <c r="E10" s="13"/>
      <c r="F10" s="13"/>
      <c r="G10" s="13"/>
      <c r="H10" s="13"/>
      <c r="I10" s="13"/>
      <c r="J10" s="13"/>
      <c r="K10" s="13"/>
      <c r="L10" s="13"/>
      <c r="M10" s="13"/>
      <c r="N10" s="13"/>
      <c r="O10" s="13"/>
      <c r="P10" s="13"/>
      <c r="Q10" s="13"/>
      <c r="R10" s="13"/>
      <c r="S10" s="13"/>
      <c r="T10" s="59"/>
    </row>
    <row r="11" spans="1:20" ht="18" customHeight="1">
      <c r="A11" s="46"/>
      <c r="B11" s="13"/>
      <c r="C11" s="13"/>
      <c r="D11" s="13"/>
      <c r="E11" s="13"/>
      <c r="F11" s="13"/>
      <c r="G11" s="13"/>
      <c r="H11" s="13"/>
      <c r="I11" s="13"/>
      <c r="J11" s="13"/>
      <c r="K11" s="13"/>
      <c r="L11" s="13"/>
      <c r="M11" s="13"/>
      <c r="N11" s="13"/>
      <c r="O11" s="13"/>
      <c r="P11" s="13"/>
      <c r="Q11" s="13"/>
      <c r="R11" s="13"/>
      <c r="S11" s="13"/>
      <c r="T11" s="59"/>
    </row>
    <row r="12" spans="1:51" s="110" customFormat="1" ht="24" customHeight="1">
      <c r="A12" s="1342" t="s">
        <v>505</v>
      </c>
      <c r="B12" s="1343"/>
      <c r="C12" s="1343"/>
      <c r="D12" s="1343"/>
      <c r="E12" s="1343"/>
      <c r="F12" s="1343"/>
      <c r="G12" s="1343"/>
      <c r="H12" s="1343"/>
      <c r="I12" s="1343"/>
      <c r="J12" s="1343"/>
      <c r="K12" s="1343"/>
      <c r="L12" s="107"/>
      <c r="M12" s="107"/>
      <c r="N12" s="107"/>
      <c r="O12" s="107"/>
      <c r="P12" s="107"/>
      <c r="Q12" s="107"/>
      <c r="R12" s="107"/>
      <c r="S12" s="107"/>
      <c r="T12" s="108"/>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row>
    <row r="13" spans="1:51" s="84" customFormat="1" ht="14.25" customHeight="1">
      <c r="A13" s="48"/>
      <c r="B13" s="49"/>
      <c r="C13" s="49"/>
      <c r="D13" s="49"/>
      <c r="E13" s="49"/>
      <c r="F13" s="49"/>
      <c r="G13" s="49"/>
      <c r="H13" s="49"/>
      <c r="I13" s="49"/>
      <c r="J13" s="49"/>
      <c r="K13" s="49"/>
      <c r="L13" s="49"/>
      <c r="M13" s="49"/>
      <c r="N13" s="49"/>
      <c r="O13" s="49"/>
      <c r="P13" s="49"/>
      <c r="Q13" s="49"/>
      <c r="R13" s="49"/>
      <c r="S13" s="49"/>
      <c r="T13" s="83"/>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row>
    <row r="14" spans="1:51" s="84" customFormat="1" ht="6" customHeight="1">
      <c r="A14" s="48"/>
      <c r="B14" s="49"/>
      <c r="C14" s="49"/>
      <c r="D14" s="49"/>
      <c r="E14" s="49"/>
      <c r="F14" s="49"/>
      <c r="G14" s="49"/>
      <c r="H14" s="49"/>
      <c r="I14" s="49"/>
      <c r="J14" s="49"/>
      <c r="K14" s="49"/>
      <c r="L14" s="49"/>
      <c r="M14" s="49"/>
      <c r="N14" s="49"/>
      <c r="O14" s="49"/>
      <c r="P14" s="49"/>
      <c r="Q14" s="49"/>
      <c r="R14" s="49"/>
      <c r="S14" s="49"/>
      <c r="T14" s="83"/>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row>
    <row r="15" spans="1:51" s="84" customFormat="1" ht="14.25" customHeight="1">
      <c r="A15" s="48"/>
      <c r="B15" s="49"/>
      <c r="C15" s="49"/>
      <c r="D15" s="49"/>
      <c r="E15" s="49"/>
      <c r="F15" s="49"/>
      <c r="G15" s="49"/>
      <c r="H15" s="49"/>
      <c r="I15" s="49"/>
      <c r="J15" s="49"/>
      <c r="K15" s="49"/>
      <c r="L15" s="49"/>
      <c r="M15" s="49"/>
      <c r="N15" s="49"/>
      <c r="O15" s="49"/>
      <c r="P15" s="49"/>
      <c r="Q15" s="49"/>
      <c r="R15" s="49"/>
      <c r="S15" s="49"/>
      <c r="T15" s="83"/>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row>
    <row r="16" spans="1:51" s="70" customFormat="1" ht="27" customHeight="1">
      <c r="A16" s="42"/>
      <c r="B16" s="1103" t="s">
        <v>279</v>
      </c>
      <c r="C16" s="1103"/>
      <c r="D16" s="1103"/>
      <c r="E16" s="1103"/>
      <c r="F16" s="1103"/>
      <c r="G16" s="52"/>
      <c r="H16" s="38"/>
      <c r="I16" s="38"/>
      <c r="J16" s="38"/>
      <c r="K16" s="38"/>
      <c r="L16" s="38"/>
      <c r="M16" s="52"/>
      <c r="N16" s="38"/>
      <c r="O16" s="38"/>
      <c r="P16" s="38"/>
      <c r="Q16" s="38"/>
      <c r="R16" s="38"/>
      <c r="S16" s="52"/>
      <c r="T16" s="43"/>
      <c r="U16" s="62"/>
      <c r="V16" s="62"/>
      <c r="W16" s="62"/>
      <c r="X16" s="112"/>
      <c r="Y16" s="106"/>
      <c r="Z16" s="106"/>
      <c r="AA16" s="106"/>
      <c r="AB16" s="106"/>
      <c r="AC16" s="113"/>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row>
    <row r="17" spans="1:51" s="70" customFormat="1" ht="6" customHeight="1" thickBot="1">
      <c r="A17" s="42"/>
      <c r="B17" s="12"/>
      <c r="C17" s="12"/>
      <c r="D17" s="12"/>
      <c r="E17" s="12"/>
      <c r="F17" s="12"/>
      <c r="G17" s="12"/>
      <c r="H17" s="38"/>
      <c r="I17" s="38"/>
      <c r="J17" s="38"/>
      <c r="K17" s="38"/>
      <c r="L17" s="38"/>
      <c r="M17" s="12"/>
      <c r="N17" s="12"/>
      <c r="O17" s="12"/>
      <c r="P17" s="12"/>
      <c r="Q17" s="12"/>
      <c r="R17" s="12"/>
      <c r="S17" s="12"/>
      <c r="T17" s="44"/>
      <c r="U17" s="114"/>
      <c r="V17" s="114"/>
      <c r="W17" s="114"/>
      <c r="X17" s="114"/>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row>
    <row r="18" spans="1:51" s="70" customFormat="1" ht="24" customHeight="1" thickBot="1" thickTop="1">
      <c r="A18" s="42"/>
      <c r="B18" s="15">
        <v>345</v>
      </c>
      <c r="C18" s="1067">
        <f>SUM('4.2 Πάγια'!E9:H17)</f>
        <v>0</v>
      </c>
      <c r="D18" s="1068"/>
      <c r="E18" s="1068"/>
      <c r="F18" s="1069"/>
      <c r="G18" s="12"/>
      <c r="H18" s="12"/>
      <c r="I18" s="12"/>
      <c r="J18" s="12"/>
      <c r="K18" s="12"/>
      <c r="L18" s="12"/>
      <c r="M18" s="12"/>
      <c r="N18" s="12"/>
      <c r="O18" s="12"/>
      <c r="P18" s="12"/>
      <c r="Q18" s="12"/>
      <c r="R18" s="12"/>
      <c r="S18" s="12"/>
      <c r="T18" s="44"/>
      <c r="U18" s="114"/>
      <c r="V18" s="114"/>
      <c r="W18" s="114"/>
      <c r="X18" s="114"/>
      <c r="Y18" s="106"/>
      <c r="Z18" s="106"/>
      <c r="AA18" s="106"/>
      <c r="AB18" s="106"/>
      <c r="AC18" s="114"/>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row>
    <row r="19" spans="1:20" ht="6" customHeight="1" thickTop="1">
      <c r="A19" s="46"/>
      <c r="B19" s="13"/>
      <c r="C19" s="13"/>
      <c r="D19" s="13"/>
      <c r="E19" s="13"/>
      <c r="F19" s="13"/>
      <c r="G19" s="13"/>
      <c r="H19" s="13"/>
      <c r="I19" s="13"/>
      <c r="J19" s="13"/>
      <c r="K19" s="13"/>
      <c r="L19" s="13"/>
      <c r="M19" s="13"/>
      <c r="N19" s="13"/>
      <c r="O19" s="13"/>
      <c r="P19" s="13"/>
      <c r="Q19" s="13"/>
      <c r="R19" s="13"/>
      <c r="S19" s="13"/>
      <c r="T19" s="59"/>
    </row>
    <row r="20" spans="1:32" ht="24" customHeight="1">
      <c r="A20" s="46"/>
      <c r="B20" s="13"/>
      <c r="C20" s="13"/>
      <c r="D20" s="13"/>
      <c r="E20" s="13"/>
      <c r="F20" s="13"/>
      <c r="G20" s="13"/>
      <c r="H20" s="13"/>
      <c r="I20" s="13"/>
      <c r="J20" s="13"/>
      <c r="K20" s="13"/>
      <c r="L20" s="13"/>
      <c r="M20" s="13"/>
      <c r="N20" s="13"/>
      <c r="O20" s="13"/>
      <c r="P20" s="13"/>
      <c r="Q20" s="13"/>
      <c r="R20" s="13"/>
      <c r="S20" s="13"/>
      <c r="T20" s="59"/>
      <c r="V20" s="115"/>
      <c r="W20" s="115"/>
      <c r="AA20" s="115"/>
      <c r="AB20" s="115"/>
      <c r="AC20" s="115"/>
      <c r="AE20" s="115"/>
      <c r="AF20" s="115"/>
    </row>
    <row r="21" spans="1:32" ht="24" customHeight="1">
      <c r="A21" s="46"/>
      <c r="B21" s="13"/>
      <c r="C21" s="13"/>
      <c r="D21" s="13"/>
      <c r="E21" s="13"/>
      <c r="F21" s="13"/>
      <c r="G21" s="13"/>
      <c r="H21" s="13"/>
      <c r="I21" s="13"/>
      <c r="J21" s="13"/>
      <c r="K21" s="13"/>
      <c r="L21" s="13"/>
      <c r="M21" s="13"/>
      <c r="N21" s="13"/>
      <c r="O21" s="13"/>
      <c r="P21" s="13"/>
      <c r="Q21" s="13"/>
      <c r="R21" s="13"/>
      <c r="S21" s="13"/>
      <c r="T21" s="59"/>
      <c r="V21" s="115"/>
      <c r="W21" s="115"/>
      <c r="AA21" s="115"/>
      <c r="AB21" s="115"/>
      <c r="AC21" s="115"/>
      <c r="AE21" s="115"/>
      <c r="AF21" s="115"/>
    </row>
    <row r="22" spans="1:51" s="71" customFormat="1" ht="45" customHeight="1">
      <c r="A22" s="1137" t="s">
        <v>280</v>
      </c>
      <c r="B22" s="1138"/>
      <c r="C22" s="1138"/>
      <c r="D22" s="1138"/>
      <c r="E22" s="1138"/>
      <c r="F22" s="1138"/>
      <c r="G22" s="1138"/>
      <c r="H22" s="1138"/>
      <c r="I22" s="1138"/>
      <c r="J22" s="1138"/>
      <c r="K22" s="1138"/>
      <c r="L22" s="1138"/>
      <c r="M22" s="1138"/>
      <c r="N22" s="1138"/>
      <c r="O22" s="1138"/>
      <c r="P22" s="1138"/>
      <c r="Q22" s="1138"/>
      <c r="R22" s="14"/>
      <c r="S22" s="14"/>
      <c r="T22" s="81"/>
      <c r="U22" s="105"/>
      <c r="V22" s="116"/>
      <c r="W22" s="116"/>
      <c r="X22" s="105"/>
      <c r="Y22" s="105"/>
      <c r="Z22" s="105"/>
      <c r="AA22" s="116"/>
      <c r="AB22" s="116"/>
      <c r="AC22" s="116"/>
      <c r="AD22" s="105"/>
      <c r="AE22" s="116"/>
      <c r="AF22" s="116"/>
      <c r="AG22" s="105"/>
      <c r="AH22" s="105"/>
      <c r="AI22" s="105"/>
      <c r="AJ22" s="105"/>
      <c r="AK22" s="105"/>
      <c r="AL22" s="105"/>
      <c r="AM22" s="105"/>
      <c r="AN22" s="105"/>
      <c r="AO22" s="105"/>
      <c r="AP22" s="105"/>
      <c r="AQ22" s="105"/>
      <c r="AR22" s="105"/>
      <c r="AS22" s="105"/>
      <c r="AT22" s="105"/>
      <c r="AU22" s="105"/>
      <c r="AV22" s="105"/>
      <c r="AW22" s="105"/>
      <c r="AX22" s="105"/>
      <c r="AY22" s="105"/>
    </row>
    <row r="23" spans="1:32" ht="23.25" customHeight="1">
      <c r="A23" s="46"/>
      <c r="B23" s="13"/>
      <c r="C23" s="13"/>
      <c r="D23" s="13"/>
      <c r="E23" s="13"/>
      <c r="F23" s="13"/>
      <c r="G23" s="13"/>
      <c r="H23" s="13"/>
      <c r="I23" s="13"/>
      <c r="J23" s="13"/>
      <c r="K23" s="13"/>
      <c r="L23" s="13"/>
      <c r="M23" s="13"/>
      <c r="N23" s="13"/>
      <c r="O23" s="13"/>
      <c r="P23" s="13"/>
      <c r="Q23" s="13"/>
      <c r="R23" s="13"/>
      <c r="S23" s="13"/>
      <c r="T23" s="59"/>
      <c r="V23" s="115"/>
      <c r="W23" s="115"/>
      <c r="AA23" s="115"/>
      <c r="AB23" s="115"/>
      <c r="AC23" s="115"/>
      <c r="AE23" s="115"/>
      <c r="AF23" s="115"/>
    </row>
    <row r="24" spans="1:32" ht="6" customHeight="1">
      <c r="A24" s="46"/>
      <c r="B24" s="13"/>
      <c r="C24" s="13"/>
      <c r="D24" s="13"/>
      <c r="E24" s="13"/>
      <c r="F24" s="13"/>
      <c r="G24" s="13"/>
      <c r="H24" s="13"/>
      <c r="I24" s="13"/>
      <c r="J24" s="13"/>
      <c r="K24" s="13"/>
      <c r="L24" s="13"/>
      <c r="M24" s="13"/>
      <c r="N24" s="13"/>
      <c r="O24" s="13"/>
      <c r="P24" s="13"/>
      <c r="Q24" s="13"/>
      <c r="R24" s="13"/>
      <c r="S24" s="13"/>
      <c r="T24" s="59"/>
      <c r="V24" s="115"/>
      <c r="W24" s="115"/>
      <c r="AA24" s="115"/>
      <c r="AB24" s="115"/>
      <c r="AC24" s="115"/>
      <c r="AE24" s="115"/>
      <c r="AF24" s="115"/>
    </row>
    <row r="25" spans="1:32" ht="27" customHeight="1">
      <c r="A25" s="42" t="s">
        <v>290</v>
      </c>
      <c r="B25" s="1103" t="s">
        <v>281</v>
      </c>
      <c r="C25" s="1103"/>
      <c r="D25" s="1103"/>
      <c r="E25" s="1103"/>
      <c r="F25" s="1103"/>
      <c r="G25" s="1103"/>
      <c r="H25" s="1103"/>
      <c r="I25" s="13"/>
      <c r="J25" s="13"/>
      <c r="K25" s="13"/>
      <c r="L25" s="13"/>
      <c r="M25" s="13"/>
      <c r="N25" s="13"/>
      <c r="O25" s="13"/>
      <c r="P25" s="13"/>
      <c r="Q25" s="13"/>
      <c r="R25" s="13"/>
      <c r="S25" s="13"/>
      <c r="T25" s="59"/>
      <c r="V25" s="115"/>
      <c r="W25" s="115"/>
      <c r="AA25" s="115"/>
      <c r="AB25" s="115"/>
      <c r="AC25" s="115"/>
      <c r="AE25" s="115"/>
      <c r="AF25" s="115"/>
    </row>
    <row r="26" spans="1:32" ht="27" customHeight="1">
      <c r="A26" s="42"/>
      <c r="B26" s="38"/>
      <c r="C26" s="38"/>
      <c r="D26" s="38"/>
      <c r="E26" s="38"/>
      <c r="F26" s="38"/>
      <c r="G26" s="13"/>
      <c r="H26" s="13"/>
      <c r="I26" s="13"/>
      <c r="J26" s="13"/>
      <c r="K26" s="13"/>
      <c r="L26" s="13"/>
      <c r="M26" s="13"/>
      <c r="N26" s="13"/>
      <c r="O26" s="13"/>
      <c r="P26" s="13"/>
      <c r="Q26" s="13"/>
      <c r="R26" s="13"/>
      <c r="S26" s="13"/>
      <c r="T26" s="59"/>
      <c r="V26" s="115"/>
      <c r="W26" s="115"/>
      <c r="AA26" s="115"/>
      <c r="AB26" s="115"/>
      <c r="AC26" s="115"/>
      <c r="AE26" s="115"/>
      <c r="AF26" s="115"/>
    </row>
    <row r="27" spans="1:32" ht="12" customHeight="1" thickBot="1">
      <c r="A27" s="42"/>
      <c r="B27" s="12"/>
      <c r="C27" s="12"/>
      <c r="D27" s="12"/>
      <c r="E27" s="13"/>
      <c r="F27" s="12"/>
      <c r="G27" s="13"/>
      <c r="H27" s="13"/>
      <c r="I27" s="13"/>
      <c r="J27" s="13"/>
      <c r="K27" s="13"/>
      <c r="L27" s="13"/>
      <c r="M27" s="13"/>
      <c r="N27" s="13"/>
      <c r="O27" s="13"/>
      <c r="P27" s="13"/>
      <c r="Q27" s="13"/>
      <c r="R27" s="13"/>
      <c r="S27" s="13"/>
      <c r="T27" s="59"/>
      <c r="V27" s="115"/>
      <c r="W27" s="115"/>
      <c r="AA27" s="115"/>
      <c r="AB27" s="115"/>
      <c r="AC27" s="115"/>
      <c r="AE27" s="115"/>
      <c r="AF27" s="115"/>
    </row>
    <row r="28" spans="1:51" s="70" customFormat="1" ht="27.75" customHeight="1" thickBot="1" thickTop="1">
      <c r="A28" s="42">
        <v>3</v>
      </c>
      <c r="B28" s="1048">
        <v>150000</v>
      </c>
      <c r="C28" s="1048"/>
      <c r="D28" s="1048"/>
      <c r="E28" s="15">
        <v>346</v>
      </c>
      <c r="F28" s="175">
        <f>'1. Αίτηση'!K48</f>
        <v>0</v>
      </c>
      <c r="G28" s="117"/>
      <c r="H28" s="117"/>
      <c r="I28" s="117"/>
      <c r="J28" s="12"/>
      <c r="K28" s="12"/>
      <c r="L28" s="12"/>
      <c r="M28" s="12"/>
      <c r="N28" s="12"/>
      <c r="O28" s="12"/>
      <c r="P28" s="12"/>
      <c r="Q28" s="12"/>
      <c r="R28" s="12"/>
      <c r="S28" s="12"/>
      <c r="T28" s="44"/>
      <c r="U28" s="106"/>
      <c r="V28" s="114"/>
      <c r="W28" s="114"/>
      <c r="X28" s="106"/>
      <c r="Y28" s="106"/>
      <c r="Z28" s="106"/>
      <c r="AA28" s="114"/>
      <c r="AB28" s="114"/>
      <c r="AC28" s="114"/>
      <c r="AD28" s="106"/>
      <c r="AE28" s="114"/>
      <c r="AF28" s="114"/>
      <c r="AG28" s="106"/>
      <c r="AH28" s="106"/>
      <c r="AI28" s="106"/>
      <c r="AJ28" s="106"/>
      <c r="AK28" s="106"/>
      <c r="AL28" s="106"/>
      <c r="AM28" s="106"/>
      <c r="AN28" s="106"/>
      <c r="AO28" s="106"/>
      <c r="AP28" s="106"/>
      <c r="AQ28" s="106"/>
      <c r="AR28" s="106"/>
      <c r="AS28" s="106"/>
      <c r="AT28" s="106"/>
      <c r="AU28" s="106"/>
      <c r="AV28" s="106"/>
      <c r="AW28" s="106"/>
      <c r="AX28" s="106"/>
      <c r="AY28" s="106"/>
    </row>
    <row r="29" spans="1:51" s="70" customFormat="1" ht="22.5" customHeight="1" thickBot="1" thickTop="1">
      <c r="A29" s="42"/>
      <c r="B29" s="12"/>
      <c r="C29" s="12"/>
      <c r="D29" s="12"/>
      <c r="E29" s="12"/>
      <c r="F29" s="16"/>
      <c r="G29" s="117"/>
      <c r="H29" s="117"/>
      <c r="I29" s="117"/>
      <c r="J29" s="12"/>
      <c r="K29" s="12"/>
      <c r="L29" s="12"/>
      <c r="M29" s="12"/>
      <c r="N29" s="12"/>
      <c r="O29" s="12"/>
      <c r="P29" s="12"/>
      <c r="Q29" s="12"/>
      <c r="R29" s="12"/>
      <c r="S29" s="12"/>
      <c r="T29" s="44"/>
      <c r="U29" s="106"/>
      <c r="V29" s="114"/>
      <c r="W29" s="114"/>
      <c r="X29" s="106"/>
      <c r="Y29" s="106"/>
      <c r="Z29" s="106"/>
      <c r="AA29" s="114"/>
      <c r="AB29" s="114"/>
      <c r="AC29" s="114"/>
      <c r="AD29" s="106"/>
      <c r="AE29" s="114"/>
      <c r="AF29" s="114"/>
      <c r="AG29" s="106"/>
      <c r="AH29" s="106"/>
      <c r="AI29" s="106"/>
      <c r="AJ29" s="106"/>
      <c r="AK29" s="106"/>
      <c r="AL29" s="106"/>
      <c r="AM29" s="106"/>
      <c r="AN29" s="106"/>
      <c r="AO29" s="106"/>
      <c r="AP29" s="106"/>
      <c r="AQ29" s="106"/>
      <c r="AR29" s="106"/>
      <c r="AS29" s="106"/>
      <c r="AT29" s="106"/>
      <c r="AU29" s="106"/>
      <c r="AV29" s="106"/>
      <c r="AW29" s="106"/>
      <c r="AX29" s="106"/>
      <c r="AY29" s="106"/>
    </row>
    <row r="30" spans="1:51" s="70" customFormat="1" ht="27.75" customHeight="1" thickBot="1" thickTop="1">
      <c r="A30" s="42">
        <v>4</v>
      </c>
      <c r="B30" s="1048">
        <v>300000</v>
      </c>
      <c r="C30" s="1048"/>
      <c r="D30" s="1048"/>
      <c r="E30" s="15">
        <v>347</v>
      </c>
      <c r="F30" s="175">
        <f>'1. Αίτηση'!N48</f>
        <v>0</v>
      </c>
      <c r="G30" s="117"/>
      <c r="H30" s="117"/>
      <c r="I30" s="117"/>
      <c r="J30" s="12"/>
      <c r="K30" s="12"/>
      <c r="L30" s="12"/>
      <c r="M30" s="12"/>
      <c r="N30" s="12"/>
      <c r="O30" s="12"/>
      <c r="P30" s="12"/>
      <c r="Q30" s="12"/>
      <c r="R30" s="12"/>
      <c r="S30" s="12"/>
      <c r="T30" s="44"/>
      <c r="U30" s="106"/>
      <c r="V30" s="114"/>
      <c r="W30" s="114"/>
      <c r="X30" s="106"/>
      <c r="Y30" s="106"/>
      <c r="Z30" s="106"/>
      <c r="AA30" s="114"/>
      <c r="AB30" s="114"/>
      <c r="AC30" s="114"/>
      <c r="AD30" s="106"/>
      <c r="AE30" s="114"/>
      <c r="AF30" s="114"/>
      <c r="AG30" s="106"/>
      <c r="AH30" s="106"/>
      <c r="AI30" s="106"/>
      <c r="AJ30" s="106"/>
      <c r="AK30" s="106"/>
      <c r="AL30" s="106"/>
      <c r="AM30" s="106"/>
      <c r="AN30" s="106"/>
      <c r="AO30" s="106"/>
      <c r="AP30" s="106"/>
      <c r="AQ30" s="106"/>
      <c r="AR30" s="106"/>
      <c r="AS30" s="106"/>
      <c r="AT30" s="106"/>
      <c r="AU30" s="106"/>
      <c r="AV30" s="106"/>
      <c r="AW30" s="106"/>
      <c r="AX30" s="106"/>
      <c r="AY30" s="106"/>
    </row>
    <row r="31" spans="1:51" s="70" customFormat="1" ht="18.75" customHeight="1" thickBot="1" thickTop="1">
      <c r="A31" s="42"/>
      <c r="B31" s="12"/>
      <c r="C31" s="12"/>
      <c r="D31" s="12"/>
      <c r="E31" s="12"/>
      <c r="F31" s="17"/>
      <c r="G31" s="117"/>
      <c r="H31" s="117"/>
      <c r="I31" s="117"/>
      <c r="J31" s="12"/>
      <c r="K31" s="12"/>
      <c r="L31" s="12"/>
      <c r="M31" s="12"/>
      <c r="N31" s="12"/>
      <c r="O31" s="12"/>
      <c r="P31" s="12"/>
      <c r="Q31" s="12"/>
      <c r="R31" s="12"/>
      <c r="S31" s="12"/>
      <c r="T31" s="44"/>
      <c r="U31" s="106"/>
      <c r="V31" s="114"/>
      <c r="W31" s="114"/>
      <c r="X31" s="106"/>
      <c r="Y31" s="106"/>
      <c r="Z31" s="106"/>
      <c r="AA31" s="114"/>
      <c r="AB31" s="114"/>
      <c r="AC31" s="114"/>
      <c r="AD31" s="106"/>
      <c r="AE31" s="114"/>
      <c r="AF31" s="114"/>
      <c r="AG31" s="106"/>
      <c r="AH31" s="106"/>
      <c r="AI31" s="106"/>
      <c r="AJ31" s="106"/>
      <c r="AK31" s="106"/>
      <c r="AL31" s="106"/>
      <c r="AM31" s="106"/>
      <c r="AN31" s="106"/>
      <c r="AO31" s="106"/>
      <c r="AP31" s="106"/>
      <c r="AQ31" s="106"/>
      <c r="AR31" s="106"/>
      <c r="AS31" s="106"/>
      <c r="AT31" s="106"/>
      <c r="AU31" s="106"/>
      <c r="AV31" s="106"/>
      <c r="AW31" s="106"/>
      <c r="AX31" s="106"/>
      <c r="AY31" s="106"/>
    </row>
    <row r="32" spans="1:51" s="70" customFormat="1" ht="29.25" customHeight="1" thickBot="1" thickTop="1">
      <c r="A32" s="42">
        <v>5</v>
      </c>
      <c r="B32" s="1048">
        <v>900000</v>
      </c>
      <c r="C32" s="1048"/>
      <c r="D32" s="1048"/>
      <c r="E32" s="15">
        <v>348</v>
      </c>
      <c r="F32" s="175">
        <f>'1. Αίτηση'!Q48</f>
        <v>0</v>
      </c>
      <c r="G32" s="117"/>
      <c r="H32" s="117"/>
      <c r="I32" s="117"/>
      <c r="J32" s="12"/>
      <c r="K32" s="12"/>
      <c r="L32" s="12"/>
      <c r="M32" s="12"/>
      <c r="N32" s="12"/>
      <c r="O32" s="12"/>
      <c r="P32" s="12"/>
      <c r="Q32" s="12"/>
      <c r="R32" s="12"/>
      <c r="S32" s="12"/>
      <c r="T32" s="44"/>
      <c r="U32" s="106"/>
      <c r="V32" s="114"/>
      <c r="W32" s="114"/>
      <c r="X32" s="106"/>
      <c r="Y32" s="106"/>
      <c r="Z32" s="106"/>
      <c r="AA32" s="114"/>
      <c r="AB32" s="114"/>
      <c r="AC32" s="114"/>
      <c r="AD32" s="106"/>
      <c r="AE32" s="114"/>
      <c r="AF32" s="114"/>
      <c r="AG32" s="106"/>
      <c r="AH32" s="106"/>
      <c r="AI32" s="106"/>
      <c r="AJ32" s="106"/>
      <c r="AK32" s="106"/>
      <c r="AL32" s="106"/>
      <c r="AM32" s="106"/>
      <c r="AN32" s="106"/>
      <c r="AO32" s="106"/>
      <c r="AP32" s="106"/>
      <c r="AQ32" s="106"/>
      <c r="AR32" s="106"/>
      <c r="AS32" s="106"/>
      <c r="AT32" s="106"/>
      <c r="AU32" s="106"/>
      <c r="AV32" s="106"/>
      <c r="AW32" s="106"/>
      <c r="AX32" s="106"/>
      <c r="AY32" s="106"/>
    </row>
    <row r="33" spans="1:51" s="70" customFormat="1" ht="23.25" customHeight="1" thickBot="1" thickTop="1">
      <c r="A33" s="42"/>
      <c r="B33" s="12"/>
      <c r="C33" s="12"/>
      <c r="D33" s="12"/>
      <c r="E33" s="17"/>
      <c r="F33" s="12"/>
      <c r="G33" s="117"/>
      <c r="H33" s="117"/>
      <c r="I33" s="117"/>
      <c r="J33" s="12"/>
      <c r="K33" s="12"/>
      <c r="L33" s="12"/>
      <c r="M33" s="12"/>
      <c r="N33" s="12"/>
      <c r="O33" s="12"/>
      <c r="P33" s="12"/>
      <c r="Q33" s="12"/>
      <c r="R33" s="12"/>
      <c r="S33" s="12"/>
      <c r="T33" s="44"/>
      <c r="U33" s="106"/>
      <c r="V33" s="114"/>
      <c r="W33" s="114"/>
      <c r="X33" s="106"/>
      <c r="Y33" s="106"/>
      <c r="Z33" s="106"/>
      <c r="AA33" s="114"/>
      <c r="AB33" s="114"/>
      <c r="AC33" s="114"/>
      <c r="AD33" s="106"/>
      <c r="AE33" s="114"/>
      <c r="AF33" s="114"/>
      <c r="AG33" s="106"/>
      <c r="AH33" s="106"/>
      <c r="AI33" s="106"/>
      <c r="AJ33" s="106"/>
      <c r="AK33" s="106"/>
      <c r="AL33" s="106"/>
      <c r="AM33" s="106"/>
      <c r="AN33" s="106"/>
      <c r="AO33" s="106"/>
      <c r="AP33" s="106"/>
      <c r="AQ33" s="106"/>
      <c r="AR33" s="106"/>
      <c r="AS33" s="106"/>
      <c r="AT33" s="106"/>
      <c r="AU33" s="106"/>
      <c r="AV33" s="106"/>
      <c r="AW33" s="106"/>
      <c r="AX33" s="106"/>
      <c r="AY33" s="106"/>
    </row>
    <row r="34" spans="1:51" s="70" customFormat="1" ht="27.75" customHeight="1" thickBot="1" thickTop="1">
      <c r="A34" s="42">
        <v>6</v>
      </c>
      <c r="B34" s="1048">
        <v>1800000</v>
      </c>
      <c r="C34" s="1048"/>
      <c r="D34" s="1048"/>
      <c r="E34" s="15">
        <v>349</v>
      </c>
      <c r="F34" s="175">
        <f>'1. Αίτηση'!T48</f>
        <v>0</v>
      </c>
      <c r="G34" s="117"/>
      <c r="H34" s="117"/>
      <c r="I34" s="117"/>
      <c r="J34" s="12"/>
      <c r="K34" s="12"/>
      <c r="L34" s="12"/>
      <c r="M34" s="12"/>
      <c r="N34" s="12"/>
      <c r="O34" s="12"/>
      <c r="P34" s="12"/>
      <c r="Q34" s="12"/>
      <c r="R34" s="12"/>
      <c r="S34" s="12"/>
      <c r="T34" s="44"/>
      <c r="U34" s="106"/>
      <c r="V34" s="114"/>
      <c r="W34" s="114"/>
      <c r="X34" s="106"/>
      <c r="Y34" s="106"/>
      <c r="Z34" s="106"/>
      <c r="AA34" s="114"/>
      <c r="AB34" s="114"/>
      <c r="AC34" s="114"/>
      <c r="AD34" s="106"/>
      <c r="AE34" s="114"/>
      <c r="AF34" s="114"/>
      <c r="AG34" s="106"/>
      <c r="AH34" s="106"/>
      <c r="AI34" s="106"/>
      <c r="AJ34" s="106"/>
      <c r="AK34" s="106"/>
      <c r="AL34" s="106"/>
      <c r="AM34" s="106"/>
      <c r="AN34" s="106"/>
      <c r="AO34" s="106"/>
      <c r="AP34" s="106"/>
      <c r="AQ34" s="106"/>
      <c r="AR34" s="106"/>
      <c r="AS34" s="106"/>
      <c r="AT34" s="106"/>
      <c r="AU34" s="106"/>
      <c r="AV34" s="106"/>
      <c r="AW34" s="106"/>
      <c r="AX34" s="106"/>
      <c r="AY34" s="106"/>
    </row>
    <row r="35" spans="1:51" s="70" customFormat="1" ht="24" customHeight="1" thickBot="1" thickTop="1">
      <c r="A35" s="42"/>
      <c r="B35" s="12"/>
      <c r="C35" s="12"/>
      <c r="D35" s="12"/>
      <c r="E35" s="12"/>
      <c r="F35" s="17"/>
      <c r="G35" s="117"/>
      <c r="H35" s="117"/>
      <c r="I35" s="117"/>
      <c r="J35" s="12"/>
      <c r="K35" s="12"/>
      <c r="L35" s="12"/>
      <c r="M35" s="12"/>
      <c r="N35" s="12"/>
      <c r="O35" s="12"/>
      <c r="P35" s="12"/>
      <c r="Q35" s="12"/>
      <c r="R35" s="12"/>
      <c r="S35" s="12"/>
      <c r="T35" s="44"/>
      <c r="U35" s="106"/>
      <c r="V35" s="114"/>
      <c r="W35" s="114"/>
      <c r="X35" s="106"/>
      <c r="Y35" s="106"/>
      <c r="Z35" s="106"/>
      <c r="AA35" s="114"/>
      <c r="AB35" s="114"/>
      <c r="AC35" s="114"/>
      <c r="AD35" s="106"/>
      <c r="AE35" s="114"/>
      <c r="AF35" s="114"/>
      <c r="AG35" s="106"/>
      <c r="AH35" s="106"/>
      <c r="AI35" s="106"/>
      <c r="AJ35" s="106"/>
      <c r="AK35" s="106"/>
      <c r="AL35" s="106"/>
      <c r="AM35" s="106"/>
      <c r="AN35" s="106"/>
      <c r="AO35" s="106"/>
      <c r="AP35" s="106"/>
      <c r="AQ35" s="106"/>
      <c r="AR35" s="106"/>
      <c r="AS35" s="106"/>
      <c r="AT35" s="106"/>
      <c r="AU35" s="106"/>
      <c r="AV35" s="106"/>
      <c r="AW35" s="106"/>
      <c r="AX35" s="106"/>
      <c r="AY35" s="106"/>
    </row>
    <row r="36" spans="1:51" s="70" customFormat="1" ht="27.75" customHeight="1" thickBot="1" thickTop="1">
      <c r="A36" s="42">
        <v>7</v>
      </c>
      <c r="B36" s="1048">
        <v>18000000</v>
      </c>
      <c r="C36" s="1048"/>
      <c r="D36" s="1048"/>
      <c r="E36" s="15">
        <v>350</v>
      </c>
      <c r="F36" s="175">
        <f>'1. Αίτηση'!X48</f>
        <v>0</v>
      </c>
      <c r="G36" s="117"/>
      <c r="H36" s="117"/>
      <c r="I36" s="117"/>
      <c r="J36" s="12"/>
      <c r="K36" s="12"/>
      <c r="L36" s="12"/>
      <c r="M36" s="12"/>
      <c r="N36" s="12"/>
      <c r="O36" s="12"/>
      <c r="P36" s="12"/>
      <c r="Q36" s="12"/>
      <c r="R36" s="12"/>
      <c r="S36" s="12"/>
      <c r="T36" s="44"/>
      <c r="U36" s="106"/>
      <c r="V36" s="114"/>
      <c r="W36" s="114"/>
      <c r="X36" s="106"/>
      <c r="Y36" s="106"/>
      <c r="Z36" s="106"/>
      <c r="AA36" s="114"/>
      <c r="AB36" s="114"/>
      <c r="AC36" s="114"/>
      <c r="AD36" s="106"/>
      <c r="AE36" s="114"/>
      <c r="AF36" s="114"/>
      <c r="AG36" s="106"/>
      <c r="AH36" s="106"/>
      <c r="AI36" s="106"/>
      <c r="AJ36" s="106"/>
      <c r="AK36" s="106"/>
      <c r="AL36" s="106"/>
      <c r="AM36" s="106"/>
      <c r="AN36" s="106"/>
      <c r="AO36" s="106"/>
      <c r="AP36" s="106"/>
      <c r="AQ36" s="106"/>
      <c r="AR36" s="106"/>
      <c r="AS36" s="106"/>
      <c r="AT36" s="106"/>
      <c r="AU36" s="106"/>
      <c r="AV36" s="106"/>
      <c r="AW36" s="106"/>
      <c r="AX36" s="106"/>
      <c r="AY36" s="106"/>
    </row>
    <row r="37" spans="1:32" ht="6" customHeight="1" thickTop="1">
      <c r="A37" s="46"/>
      <c r="B37" s="13"/>
      <c r="C37" s="13"/>
      <c r="D37" s="13"/>
      <c r="E37" s="13"/>
      <c r="F37" s="13"/>
      <c r="G37" s="13"/>
      <c r="H37" s="13"/>
      <c r="I37" s="13"/>
      <c r="J37" s="13"/>
      <c r="K37" s="13"/>
      <c r="L37" s="13"/>
      <c r="M37" s="13"/>
      <c r="N37" s="13"/>
      <c r="O37" s="13"/>
      <c r="P37" s="13"/>
      <c r="Q37" s="13"/>
      <c r="R37" s="13"/>
      <c r="S37" s="13"/>
      <c r="T37" s="59"/>
      <c r="V37" s="115"/>
      <c r="W37" s="115"/>
      <c r="AA37" s="115"/>
      <c r="AB37" s="115"/>
      <c r="AC37" s="115"/>
      <c r="AE37" s="115"/>
      <c r="AF37" s="115"/>
    </row>
    <row r="38" spans="1:32" ht="24" customHeight="1">
      <c r="A38" s="46"/>
      <c r="B38" s="1307">
        <f>IF(G38&lt;8,0,SUMIF(G28:G36,"X",B28:D36))</f>
        <v>0</v>
      </c>
      <c r="C38" s="1307"/>
      <c r="D38" s="1307"/>
      <c r="E38" s="41"/>
      <c r="F38" s="41"/>
      <c r="G38" s="41">
        <f>COUNTBLANK(G28:G36)</f>
        <v>9</v>
      </c>
      <c r="H38" s="13"/>
      <c r="I38" s="13"/>
      <c r="J38" s="13"/>
      <c r="K38" s="13"/>
      <c r="L38" s="13"/>
      <c r="M38" s="13"/>
      <c r="N38" s="13"/>
      <c r="O38" s="13"/>
      <c r="P38" s="13"/>
      <c r="Q38" s="13"/>
      <c r="R38" s="13"/>
      <c r="S38" s="13"/>
      <c r="T38" s="59"/>
      <c r="V38" s="115"/>
      <c r="W38" s="115"/>
      <c r="AA38" s="115"/>
      <c r="AB38" s="115"/>
      <c r="AC38" s="115"/>
      <c r="AE38" s="115"/>
      <c r="AF38" s="115"/>
    </row>
    <row r="39" spans="1:32" ht="15" customHeight="1">
      <c r="A39" s="46"/>
      <c r="B39" s="13"/>
      <c r="C39" s="13"/>
      <c r="D39" s="13"/>
      <c r="E39" s="13"/>
      <c r="F39" s="13"/>
      <c r="G39" s="13"/>
      <c r="H39" s="13"/>
      <c r="I39" s="13"/>
      <c r="J39" s="13"/>
      <c r="K39" s="13"/>
      <c r="L39" s="13"/>
      <c r="M39" s="13"/>
      <c r="N39" s="13"/>
      <c r="O39" s="13"/>
      <c r="P39" s="13"/>
      <c r="Q39" s="13"/>
      <c r="R39" s="13"/>
      <c r="S39" s="13"/>
      <c r="T39" s="59"/>
      <c r="V39" s="115"/>
      <c r="W39" s="115"/>
      <c r="AA39" s="115"/>
      <c r="AB39" s="115"/>
      <c r="AC39" s="115"/>
      <c r="AE39" s="115"/>
      <c r="AF39" s="115"/>
    </row>
    <row r="40" spans="1:32" ht="14.25" customHeight="1">
      <c r="A40" s="46"/>
      <c r="B40" s="13"/>
      <c r="C40" s="13"/>
      <c r="D40" s="13"/>
      <c r="E40" s="13"/>
      <c r="F40" s="13"/>
      <c r="G40" s="13"/>
      <c r="H40" s="13"/>
      <c r="I40" s="13"/>
      <c r="J40" s="13"/>
      <c r="K40" s="13"/>
      <c r="L40" s="13"/>
      <c r="M40" s="13"/>
      <c r="N40" s="13"/>
      <c r="O40" s="13"/>
      <c r="P40" s="13"/>
      <c r="Q40" s="13"/>
      <c r="R40" s="13"/>
      <c r="S40" s="13"/>
      <c r="T40" s="59"/>
      <c r="V40" s="115"/>
      <c r="W40" s="115"/>
      <c r="AA40" s="115"/>
      <c r="AB40" s="115"/>
      <c r="AC40" s="115"/>
      <c r="AE40" s="115"/>
      <c r="AF40" s="115"/>
    </row>
    <row r="41" spans="1:32" ht="27.75" customHeight="1">
      <c r="A41" s="46"/>
      <c r="B41" s="13"/>
      <c r="C41" s="13"/>
      <c r="D41" s="13"/>
      <c r="E41" s="13"/>
      <c r="F41" s="13"/>
      <c r="G41" s="13"/>
      <c r="H41" s="13"/>
      <c r="I41" s="13"/>
      <c r="J41" s="13"/>
      <c r="K41" s="13"/>
      <c r="L41" s="13"/>
      <c r="M41" s="13"/>
      <c r="N41" s="13"/>
      <c r="O41" s="13"/>
      <c r="P41" s="13"/>
      <c r="Q41" s="13"/>
      <c r="R41" s="13"/>
      <c r="S41" s="13"/>
      <c r="T41" s="59"/>
      <c r="V41" s="115"/>
      <c r="W41" s="115"/>
      <c r="AA41" s="115"/>
      <c r="AB41" s="115"/>
      <c r="AC41" s="115"/>
      <c r="AE41" s="115"/>
      <c r="AF41" s="115"/>
    </row>
    <row r="42" spans="1:32" ht="30" customHeight="1">
      <c r="A42" s="1333" t="s">
        <v>274</v>
      </c>
      <c r="B42" s="1334"/>
      <c r="C42" s="1334"/>
      <c r="D42" s="1334"/>
      <c r="E42" s="1334"/>
      <c r="F42" s="1334"/>
      <c r="G42" s="1334"/>
      <c r="H42" s="1334"/>
      <c r="I42" s="1334"/>
      <c r="J42" s="1334"/>
      <c r="K42" s="1334"/>
      <c r="L42" s="1334"/>
      <c r="M42" s="1334"/>
      <c r="N42" s="1334"/>
      <c r="O42" s="1334"/>
      <c r="P42" s="1334"/>
      <c r="Q42" s="1334"/>
      <c r="R42" s="1334"/>
      <c r="S42" s="1334"/>
      <c r="T42" s="1335"/>
      <c r="V42" s="115"/>
      <c r="W42" s="115"/>
      <c r="AA42" s="115"/>
      <c r="AB42" s="115"/>
      <c r="AC42" s="115"/>
      <c r="AE42" s="115"/>
      <c r="AF42" s="115"/>
    </row>
    <row r="43" spans="1:25" ht="31.5" customHeight="1" thickBot="1">
      <c r="A43" s="1330" t="s">
        <v>520</v>
      </c>
      <c r="B43" s="1331"/>
      <c r="C43" s="1331"/>
      <c r="D43" s="1331"/>
      <c r="E43" s="1331"/>
      <c r="F43" s="1331"/>
      <c r="G43" s="1331"/>
      <c r="H43" s="1331"/>
      <c r="I43" s="1331"/>
      <c r="J43" s="1331"/>
      <c r="K43" s="1331"/>
      <c r="L43" s="1331"/>
      <c r="M43" s="1331"/>
      <c r="N43" s="1331"/>
      <c r="O43" s="1331"/>
      <c r="P43" s="1331"/>
      <c r="Q43" s="1331"/>
      <c r="R43" s="1331"/>
      <c r="S43" s="1331"/>
      <c r="T43" s="1332"/>
      <c r="U43" s="118"/>
      <c r="V43" s="118"/>
      <c r="W43" s="118"/>
      <c r="X43" s="118"/>
      <c r="Y43" s="118"/>
    </row>
    <row r="44" spans="26:32" s="76" customFormat="1" ht="0.75" customHeight="1" thickTop="1">
      <c r="Z44" s="119"/>
      <c r="AA44" s="119"/>
      <c r="AB44" s="119"/>
      <c r="AC44" s="119"/>
      <c r="AD44" s="119"/>
      <c r="AE44" s="119"/>
      <c r="AF44" s="119"/>
    </row>
    <row r="45" spans="1:32" s="76" customFormat="1" ht="14.25" customHeight="1" hidden="1">
      <c r="A45" s="119"/>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row>
    <row r="46" s="76" customFormat="1" ht="12.75" hidden="1"/>
    <row r="47" s="76" customFormat="1" ht="12.75" hidden="1"/>
    <row r="48" s="76" customFormat="1" ht="12.75" hidden="1"/>
    <row r="49" s="76" customFormat="1" ht="12.75" hidden="1"/>
    <row r="50" s="76" customFormat="1" ht="12.75" hidden="1"/>
    <row r="51" s="76" customFormat="1" ht="12.75" hidden="1"/>
    <row r="52" s="76" customFormat="1" ht="12.75" hidden="1"/>
    <row r="53" s="76" customFormat="1" ht="12.75" hidden="1"/>
    <row r="54" s="76" customFormat="1" ht="12.75" hidden="1"/>
    <row r="55" s="76" customFormat="1" ht="12.75" hidden="1"/>
    <row r="56" s="76" customFormat="1" ht="12.75" hidden="1"/>
    <row r="57" s="76" customFormat="1" ht="12.75" hidden="1"/>
    <row r="58" s="76" customFormat="1" ht="12.75" hidden="1"/>
    <row r="59" s="76" customFormat="1" ht="12.75" hidden="1"/>
    <row r="60" s="76" customFormat="1" ht="12.75" hidden="1"/>
    <row r="61" s="76" customFormat="1" ht="12.75" hidden="1"/>
    <row r="62" s="76" customFormat="1" ht="12.75" hidden="1"/>
    <row r="63" s="76" customFormat="1" ht="12.75" hidden="1"/>
    <row r="64" s="76" customFormat="1" ht="12.75" hidden="1"/>
    <row r="65" s="76" customFormat="1" ht="12.75" hidden="1"/>
    <row r="66" s="76" customFormat="1" ht="12.75" hidden="1"/>
    <row r="67" s="76" customFormat="1" ht="12.75" hidden="1"/>
    <row r="68" s="76" customFormat="1" ht="12.75" hidden="1"/>
    <row r="69" s="76" customFormat="1" ht="12.75" hidden="1"/>
    <row r="70" s="76" customFormat="1" ht="12.75" hidden="1"/>
    <row r="71" s="76" customFormat="1" ht="12.75" hidden="1"/>
    <row r="72" s="76" customFormat="1" ht="12.75" hidden="1"/>
    <row r="73" s="76" customFormat="1" ht="12.75" hidden="1"/>
    <row r="74" s="76" customFormat="1" ht="12.75" hidden="1"/>
    <row r="75" s="76" customFormat="1" ht="12.75" hidden="1"/>
    <row r="76" s="76" customFormat="1" ht="12.75" hidden="1"/>
    <row r="77" s="76" customFormat="1" ht="12.75" hidden="1"/>
    <row r="78" s="76" customFormat="1" ht="12.75" hidden="1"/>
    <row r="79" s="76" customFormat="1" ht="12.75" hidden="1"/>
    <row r="80" s="76" customFormat="1" ht="12.75" hidden="1"/>
    <row r="81" s="76" customFormat="1" ht="12.75" hidden="1"/>
    <row r="82" s="76" customFormat="1" ht="12.75" hidden="1"/>
    <row r="83" s="76" customFormat="1" ht="12.75" hidden="1"/>
    <row r="84" s="76" customFormat="1" ht="12.75" hidden="1"/>
    <row r="85" s="76" customFormat="1" ht="12.75" hidden="1"/>
    <row r="86" s="76" customFormat="1" ht="12.75" hidden="1"/>
    <row r="87" s="76" customFormat="1" ht="12.75" hidden="1"/>
    <row r="88" s="76" customFormat="1" ht="12.75" hidden="1"/>
    <row r="89" s="76" customFormat="1" ht="12.75" hidden="1"/>
    <row r="90" s="76" customFormat="1" ht="12.75" hidden="1"/>
    <row r="91" s="76" customFormat="1" ht="12.75" hidden="1"/>
    <row r="92" s="76" customFormat="1" ht="12.75" hidden="1"/>
    <row r="93" s="76" customFormat="1" ht="12.75" hidden="1"/>
    <row r="94" s="76" customFormat="1" ht="12.75" hidden="1"/>
    <row r="95" s="76" customFormat="1" ht="12.75" hidden="1"/>
    <row r="96" s="76" customFormat="1" ht="12.75" hidden="1"/>
    <row r="97" s="76" customFormat="1" ht="12.75" hidden="1"/>
    <row r="98" s="76" customFormat="1" ht="12.75" hidden="1"/>
    <row r="99" s="76" customFormat="1" ht="12.75" hidden="1"/>
    <row r="100" s="76" customFormat="1" ht="12.75" hidden="1"/>
    <row r="101" s="76" customFormat="1" ht="12.75" hidden="1"/>
    <row r="102" s="76" customFormat="1" ht="12.75" hidden="1"/>
    <row r="103" s="76" customFormat="1" ht="12.75" hidden="1"/>
    <row r="104" s="76" customFormat="1" ht="12.75" hidden="1"/>
    <row r="105" s="76" customFormat="1" ht="12.75" hidden="1"/>
    <row r="106" s="76" customFormat="1" ht="12.75" hidden="1"/>
    <row r="107" ht="12.75" hidden="1"/>
    <row r="108" ht="0.75" customHeight="1"/>
  </sheetData>
  <sheetProtection password="C554" sheet="1" objects="1" scenarios="1"/>
  <mergeCells count="18">
    <mergeCell ref="A12:K12"/>
    <mergeCell ref="A22:Q22"/>
    <mergeCell ref="B34:D34"/>
    <mergeCell ref="B36:D36"/>
    <mergeCell ref="B38:D38"/>
    <mergeCell ref="C18:F18"/>
    <mergeCell ref="B16:F16"/>
    <mergeCell ref="B25:H25"/>
    <mergeCell ref="H6:I8"/>
    <mergeCell ref="A1:T1"/>
    <mergeCell ref="B6:F6"/>
    <mergeCell ref="B7:F7"/>
    <mergeCell ref="B8:F8"/>
    <mergeCell ref="A43:T43"/>
    <mergeCell ref="A42:T42"/>
    <mergeCell ref="B28:D28"/>
    <mergeCell ref="B30:D30"/>
    <mergeCell ref="B32:D32"/>
  </mergeCells>
  <conditionalFormatting sqref="F30 F28 F32 F34 F36">
    <cfRule type="cellIs" priority="1" dxfId="1" operator="notEqual" stopIfTrue="1">
      <formula>"Χ"</formula>
    </cfRule>
  </conditionalFormatting>
  <conditionalFormatting sqref="C18:F18 H6:I8">
    <cfRule type="cellIs" priority="2" dxfId="1" operator="equal" stopIfTrue="1">
      <formula>0</formula>
    </cfRule>
  </conditionalFormatting>
  <printOptions horizontalCentered="1" verticalCentered="1"/>
  <pageMargins left="0" right="0" top="0" bottom="0" header="0" footer="0"/>
  <pageSetup horizontalDpi="355" verticalDpi="355" orientation="portrait" paperSize="9" scale="86" r:id="rId1"/>
</worksheet>
</file>

<file path=xl/worksheets/sheet28.xml><?xml version="1.0" encoding="utf-8"?>
<worksheet xmlns="http://schemas.openxmlformats.org/spreadsheetml/2006/main" xmlns:r="http://schemas.openxmlformats.org/officeDocument/2006/relationships">
  <sheetPr codeName="Φύλλο25"/>
  <dimension ref="A1:Y32"/>
  <sheetViews>
    <sheetView view="pageBreakPreview" zoomScale="60" zoomScaleNormal="75" zoomScalePageLayoutView="0" workbookViewId="0" topLeftCell="A1">
      <selection activeCell="I18" sqref="I18:L18"/>
    </sheetView>
  </sheetViews>
  <sheetFormatPr defaultColWidth="0" defaultRowHeight="12.75" customHeight="1" zeroHeight="1"/>
  <cols>
    <col min="1" max="1" width="7.28125" style="590" customWidth="1"/>
    <col min="2" max="2" width="4.8515625" style="590" customWidth="1"/>
    <col min="3" max="3" width="6.421875" style="590" customWidth="1"/>
    <col min="4" max="4" width="8.28125" style="590" customWidth="1"/>
    <col min="5" max="5" width="6.7109375" style="590" customWidth="1"/>
    <col min="6" max="6" width="7.00390625" style="590" customWidth="1"/>
    <col min="7" max="7" width="9.140625" style="590" customWidth="1"/>
    <col min="8" max="8" width="7.00390625" style="590" customWidth="1"/>
    <col min="9" max="9" width="9.140625" style="590" customWidth="1"/>
    <col min="10" max="10" width="6.7109375" style="590" customWidth="1"/>
    <col min="11" max="11" width="9.140625" style="590" customWidth="1"/>
    <col min="12" max="12" width="6.140625" style="590" customWidth="1"/>
    <col min="13" max="13" width="9.140625" style="590" customWidth="1"/>
    <col min="14" max="14" width="17.7109375" style="590" customWidth="1"/>
    <col min="15" max="15" width="0.2890625" style="590" customWidth="1"/>
    <col min="16" max="16384" width="9.140625" style="590" hidden="1" customWidth="1"/>
  </cols>
  <sheetData>
    <row r="1" spans="1:14" s="575" customFormat="1" ht="63" customHeight="1" thickTop="1">
      <c r="A1" s="1357" t="s">
        <v>489</v>
      </c>
      <c r="B1" s="1358"/>
      <c r="C1" s="1358"/>
      <c r="D1" s="1358"/>
      <c r="E1" s="1358"/>
      <c r="F1" s="1358"/>
      <c r="G1" s="1358"/>
      <c r="H1" s="1358"/>
      <c r="I1" s="1358"/>
      <c r="J1" s="1358"/>
      <c r="K1" s="1358"/>
      <c r="L1" s="1358"/>
      <c r="M1" s="1358"/>
      <c r="N1" s="1359"/>
    </row>
    <row r="2" spans="1:14" s="575" customFormat="1" ht="85.5" customHeight="1">
      <c r="A2" s="576"/>
      <c r="B2" s="577"/>
      <c r="C2" s="577"/>
      <c r="D2" s="578"/>
      <c r="E2" s="578"/>
      <c r="F2" s="578"/>
      <c r="G2" s="578"/>
      <c r="H2" s="578"/>
      <c r="I2" s="578"/>
      <c r="J2" s="578"/>
      <c r="K2" s="578"/>
      <c r="L2" s="578"/>
      <c r="M2" s="578"/>
      <c r="N2" s="579"/>
    </row>
    <row r="3" spans="1:14" s="582" customFormat="1" ht="96.75" customHeight="1">
      <c r="A3" s="1360" t="s">
        <v>488</v>
      </c>
      <c r="B3" s="1361"/>
      <c r="C3" s="1361"/>
      <c r="D3" s="1361"/>
      <c r="E3" s="1361"/>
      <c r="F3" s="1361"/>
      <c r="G3" s="1361"/>
      <c r="H3" s="1361"/>
      <c r="I3" s="1361"/>
      <c r="J3" s="1361"/>
      <c r="K3" s="1361"/>
      <c r="L3" s="580"/>
      <c r="M3" s="580"/>
      <c r="N3" s="581"/>
    </row>
    <row r="4" spans="1:14" s="586" customFormat="1" ht="37.5" customHeight="1" thickBot="1">
      <c r="A4" s="583"/>
      <c r="B4" s="584"/>
      <c r="C4" s="584"/>
      <c r="D4" s="584"/>
      <c r="E4" s="584"/>
      <c r="F4" s="584"/>
      <c r="G4" s="584"/>
      <c r="H4" s="584"/>
      <c r="I4" s="584"/>
      <c r="J4" s="584"/>
      <c r="K4" s="584"/>
      <c r="L4" s="584"/>
      <c r="M4" s="584"/>
      <c r="N4" s="585"/>
    </row>
    <row r="5" spans="1:14" s="586" customFormat="1" ht="15.75" thickTop="1">
      <c r="A5" s="583"/>
      <c r="B5" s="1362" t="s">
        <v>306</v>
      </c>
      <c r="C5" s="1362"/>
      <c r="D5" s="1362"/>
      <c r="E5" s="1362"/>
      <c r="F5" s="584"/>
      <c r="G5" s="1319" t="e">
        <f>I13/I18</f>
        <v>#DIV/0!</v>
      </c>
      <c r="H5" s="1320"/>
      <c r="I5" s="584"/>
      <c r="J5" s="584"/>
      <c r="K5" s="584"/>
      <c r="L5" s="584"/>
      <c r="M5" s="584"/>
      <c r="N5" s="585"/>
    </row>
    <row r="6" spans="1:14" s="586" customFormat="1" ht="15">
      <c r="A6" s="583" t="s">
        <v>323</v>
      </c>
      <c r="B6" s="1363" t="s">
        <v>312</v>
      </c>
      <c r="C6" s="1363"/>
      <c r="D6" s="1363"/>
      <c r="E6" s="1363"/>
      <c r="F6" s="584"/>
      <c r="G6" s="1321"/>
      <c r="H6" s="1322"/>
      <c r="I6" s="584"/>
      <c r="J6" s="584"/>
      <c r="K6" s="584"/>
      <c r="L6" s="584"/>
      <c r="M6" s="584"/>
      <c r="N6" s="585"/>
    </row>
    <row r="7" spans="1:14" s="586" customFormat="1" ht="15.75" thickBot="1">
      <c r="A7" s="1364" t="s">
        <v>311</v>
      </c>
      <c r="B7" s="1362"/>
      <c r="C7" s="1362"/>
      <c r="D7" s="1362"/>
      <c r="E7" s="1362"/>
      <c r="F7" s="1365"/>
      <c r="G7" s="1323"/>
      <c r="H7" s="1324"/>
      <c r="I7" s="584"/>
      <c r="J7" s="584"/>
      <c r="K7" s="584"/>
      <c r="L7" s="584"/>
      <c r="M7" s="584"/>
      <c r="N7" s="585"/>
    </row>
    <row r="8" spans="1:14" ht="13.5" customHeight="1" thickTop="1">
      <c r="A8" s="587"/>
      <c r="B8" s="588"/>
      <c r="C8" s="588"/>
      <c r="D8" s="588"/>
      <c r="E8" s="588"/>
      <c r="F8" s="588"/>
      <c r="G8" s="588"/>
      <c r="H8" s="588"/>
      <c r="I8" s="588"/>
      <c r="J8" s="588"/>
      <c r="K8" s="588"/>
      <c r="L8" s="588"/>
      <c r="M8" s="588"/>
      <c r="N8" s="589"/>
    </row>
    <row r="9" spans="1:14" ht="12.75">
      <c r="A9" s="587"/>
      <c r="B9" s="588"/>
      <c r="C9" s="588"/>
      <c r="D9" s="588"/>
      <c r="E9" s="588"/>
      <c r="F9" s="588"/>
      <c r="G9" s="588"/>
      <c r="H9" s="588"/>
      <c r="I9" s="588"/>
      <c r="J9" s="588"/>
      <c r="K9" s="588"/>
      <c r="L9" s="588"/>
      <c r="M9" s="588"/>
      <c r="N9" s="589"/>
    </row>
    <row r="10" spans="1:14" ht="39.75" customHeight="1">
      <c r="A10" s="587"/>
      <c r="B10" s="588"/>
      <c r="C10" s="588"/>
      <c r="D10" s="588"/>
      <c r="E10" s="588"/>
      <c r="F10" s="588"/>
      <c r="G10" s="588"/>
      <c r="H10" s="588"/>
      <c r="I10" s="588"/>
      <c r="J10" s="588"/>
      <c r="K10" s="588"/>
      <c r="L10" s="588"/>
      <c r="M10" s="588"/>
      <c r="N10" s="589"/>
    </row>
    <row r="11" spans="1:14" s="582" customFormat="1" ht="24.75" customHeight="1">
      <c r="A11" s="1349"/>
      <c r="B11" s="1350"/>
      <c r="C11" s="1350"/>
      <c r="D11" s="1350"/>
      <c r="E11" s="1350"/>
      <c r="F11" s="1350"/>
      <c r="G11" s="1350"/>
      <c r="H11" s="1350"/>
      <c r="I11" s="1350"/>
      <c r="J11" s="580"/>
      <c r="K11" s="580"/>
      <c r="L11" s="580"/>
      <c r="M11" s="580"/>
      <c r="N11" s="581"/>
    </row>
    <row r="12" spans="1:14" ht="36" customHeight="1" thickBot="1">
      <c r="A12" s="583"/>
      <c r="B12" s="584"/>
      <c r="C12" s="584"/>
      <c r="D12" s="584"/>
      <c r="E12" s="584"/>
      <c r="F12" s="584"/>
      <c r="G12" s="584"/>
      <c r="H12" s="584"/>
      <c r="I12" s="584"/>
      <c r="J12" s="588"/>
      <c r="K12" s="588"/>
      <c r="L12" s="588"/>
      <c r="M12" s="588"/>
      <c r="N12" s="589"/>
    </row>
    <row r="13" spans="1:14" ht="24" customHeight="1" thickBot="1" thickTop="1">
      <c r="A13" s="583"/>
      <c r="B13" s="1351" t="s">
        <v>277</v>
      </c>
      <c r="C13" s="1351"/>
      <c r="D13" s="1351"/>
      <c r="E13" s="1351"/>
      <c r="F13" s="1351"/>
      <c r="G13" s="1352"/>
      <c r="H13" s="591">
        <v>351</v>
      </c>
      <c r="I13" s="1369">
        <f>'7. Τύπος Κατάταξης α2'!C18</f>
        <v>0</v>
      </c>
      <c r="J13" s="1369"/>
      <c r="K13" s="1369"/>
      <c r="L13" s="1369"/>
      <c r="M13" s="588"/>
      <c r="N13" s="589"/>
    </row>
    <row r="14" spans="1:14" ht="15" customHeight="1" thickTop="1">
      <c r="A14" s="583"/>
      <c r="B14" s="584"/>
      <c r="C14" s="584"/>
      <c r="D14" s="584"/>
      <c r="E14" s="584"/>
      <c r="F14" s="584"/>
      <c r="G14" s="584"/>
      <c r="H14" s="584"/>
      <c r="I14" s="584"/>
      <c r="J14" s="588"/>
      <c r="K14" s="588"/>
      <c r="L14" s="588"/>
      <c r="M14" s="588"/>
      <c r="N14" s="589"/>
    </row>
    <row r="15" spans="1:14" ht="27" customHeight="1">
      <c r="A15" s="583"/>
      <c r="B15" s="584"/>
      <c r="C15" s="584"/>
      <c r="D15" s="584"/>
      <c r="E15" s="584"/>
      <c r="F15" s="584"/>
      <c r="G15" s="584"/>
      <c r="H15" s="584"/>
      <c r="I15" s="584"/>
      <c r="J15" s="588"/>
      <c r="K15" s="588"/>
      <c r="L15" s="588"/>
      <c r="M15" s="588"/>
      <c r="N15" s="589"/>
    </row>
    <row r="16" spans="1:14" s="582" customFormat="1" ht="45.75" customHeight="1">
      <c r="A16" s="1349"/>
      <c r="B16" s="1350"/>
      <c r="C16" s="1350"/>
      <c r="D16" s="1350"/>
      <c r="E16" s="1350"/>
      <c r="F16" s="1350"/>
      <c r="G16" s="1350"/>
      <c r="H16" s="1350"/>
      <c r="I16" s="580"/>
      <c r="J16" s="580"/>
      <c r="K16" s="580"/>
      <c r="L16" s="580"/>
      <c r="M16" s="580"/>
      <c r="N16" s="581"/>
    </row>
    <row r="17" spans="1:14" ht="29.25" customHeight="1" thickBot="1">
      <c r="A17" s="583"/>
      <c r="B17" s="584"/>
      <c r="C17" s="584"/>
      <c r="D17" s="584"/>
      <c r="E17" s="584"/>
      <c r="F17" s="584"/>
      <c r="G17" s="584"/>
      <c r="H17" s="584"/>
      <c r="I17" s="584"/>
      <c r="J17" s="588"/>
      <c r="K17" s="588"/>
      <c r="L17" s="588"/>
      <c r="M17" s="588"/>
      <c r="N17" s="589"/>
    </row>
    <row r="18" spans="1:14" ht="24" customHeight="1" thickBot="1" thickTop="1">
      <c r="A18" s="583"/>
      <c r="B18" s="1351" t="s">
        <v>513</v>
      </c>
      <c r="C18" s="1351"/>
      <c r="D18" s="1351"/>
      <c r="E18" s="1351"/>
      <c r="F18" s="1351"/>
      <c r="G18" s="1352"/>
      <c r="H18" s="591">
        <v>352</v>
      </c>
      <c r="I18" s="1039"/>
      <c r="J18" s="1040"/>
      <c r="K18" s="1040"/>
      <c r="L18" s="1041"/>
      <c r="M18" s="588"/>
      <c r="N18" s="589"/>
    </row>
    <row r="19" spans="1:14" ht="24" customHeight="1" thickTop="1">
      <c r="A19" s="587"/>
      <c r="B19" s="588"/>
      <c r="C19" s="588"/>
      <c r="D19" s="588"/>
      <c r="E19" s="588"/>
      <c r="F19" s="588"/>
      <c r="G19" s="588"/>
      <c r="H19" s="588"/>
      <c r="I19" s="588"/>
      <c r="J19" s="588"/>
      <c r="K19" s="588"/>
      <c r="L19" s="588"/>
      <c r="M19" s="588"/>
      <c r="N19" s="589"/>
    </row>
    <row r="20" spans="1:14" ht="24" customHeight="1">
      <c r="A20" s="587"/>
      <c r="B20" s="588"/>
      <c r="C20" s="588"/>
      <c r="D20" s="588"/>
      <c r="E20" s="588"/>
      <c r="F20" s="588"/>
      <c r="G20" s="588"/>
      <c r="H20" s="588"/>
      <c r="I20" s="588"/>
      <c r="J20" s="588"/>
      <c r="K20" s="588"/>
      <c r="L20" s="588"/>
      <c r="M20" s="588"/>
      <c r="N20" s="589"/>
    </row>
    <row r="21" spans="1:14" ht="24" customHeight="1">
      <c r="A21" s="587"/>
      <c r="B21" s="588"/>
      <c r="C21" s="588"/>
      <c r="D21" s="588"/>
      <c r="E21" s="588"/>
      <c r="F21" s="588"/>
      <c r="G21" s="588"/>
      <c r="H21" s="588"/>
      <c r="I21" s="588"/>
      <c r="J21" s="588"/>
      <c r="K21" s="588"/>
      <c r="L21" s="588"/>
      <c r="M21" s="588"/>
      <c r="N21" s="589"/>
    </row>
    <row r="22" spans="1:14" ht="24" customHeight="1">
      <c r="A22" s="587"/>
      <c r="B22" s="588"/>
      <c r="C22" s="588"/>
      <c r="D22" s="588"/>
      <c r="E22" s="588"/>
      <c r="F22" s="588"/>
      <c r="G22" s="588"/>
      <c r="H22" s="588"/>
      <c r="I22" s="588"/>
      <c r="J22" s="588"/>
      <c r="K22" s="588"/>
      <c r="L22" s="588"/>
      <c r="M22" s="588"/>
      <c r="N22" s="589"/>
    </row>
    <row r="23" spans="1:14" ht="24" customHeight="1">
      <c r="A23" s="587"/>
      <c r="B23" s="588"/>
      <c r="C23" s="588"/>
      <c r="D23" s="588"/>
      <c r="E23" s="588"/>
      <c r="F23" s="588"/>
      <c r="G23" s="588"/>
      <c r="H23" s="588"/>
      <c r="I23" s="588"/>
      <c r="J23" s="588"/>
      <c r="K23" s="588"/>
      <c r="L23" s="588"/>
      <c r="M23" s="588"/>
      <c r="N23" s="589"/>
    </row>
    <row r="24" spans="1:14" ht="24" customHeight="1">
      <c r="A24" s="587"/>
      <c r="B24" s="588"/>
      <c r="C24" s="588"/>
      <c r="D24" s="588"/>
      <c r="E24" s="588"/>
      <c r="F24" s="588"/>
      <c r="G24" s="588"/>
      <c r="H24" s="588"/>
      <c r="I24" s="588"/>
      <c r="J24" s="588"/>
      <c r="K24" s="588"/>
      <c r="L24" s="588"/>
      <c r="M24" s="588"/>
      <c r="N24" s="589"/>
    </row>
    <row r="25" spans="1:14" ht="24" customHeight="1">
      <c r="A25" s="587"/>
      <c r="B25" s="588"/>
      <c r="C25" s="588"/>
      <c r="D25" s="588"/>
      <c r="E25" s="588"/>
      <c r="F25" s="588"/>
      <c r="G25" s="588"/>
      <c r="H25" s="588"/>
      <c r="I25" s="588"/>
      <c r="J25" s="588"/>
      <c r="K25" s="588"/>
      <c r="L25" s="588"/>
      <c r="M25" s="588"/>
      <c r="N25" s="589"/>
    </row>
    <row r="26" spans="1:14" ht="24" customHeight="1">
      <c r="A26" s="587"/>
      <c r="B26" s="588"/>
      <c r="C26" s="588"/>
      <c r="D26" s="588"/>
      <c r="E26" s="588"/>
      <c r="F26" s="588"/>
      <c r="G26" s="588"/>
      <c r="H26" s="588"/>
      <c r="I26" s="588"/>
      <c r="J26" s="588"/>
      <c r="K26" s="588"/>
      <c r="L26" s="588"/>
      <c r="M26" s="588"/>
      <c r="N26" s="589"/>
    </row>
    <row r="27" spans="1:14" ht="24" customHeight="1">
      <c r="A27" s="583"/>
      <c r="B27" s="584"/>
      <c r="C27" s="584"/>
      <c r="D27" s="584"/>
      <c r="E27" s="584"/>
      <c r="F27" s="584"/>
      <c r="G27" s="584"/>
      <c r="H27" s="584"/>
      <c r="I27" s="584"/>
      <c r="J27" s="588"/>
      <c r="K27" s="588"/>
      <c r="L27" s="588"/>
      <c r="M27" s="588"/>
      <c r="N27" s="589"/>
    </row>
    <row r="28" spans="1:14" ht="24" customHeight="1">
      <c r="A28" s="583"/>
      <c r="B28" s="584"/>
      <c r="C28" s="584"/>
      <c r="D28" s="584"/>
      <c r="E28" s="584"/>
      <c r="F28" s="584"/>
      <c r="G28" s="584"/>
      <c r="H28" s="584"/>
      <c r="I28" s="584"/>
      <c r="J28" s="588"/>
      <c r="K28" s="588"/>
      <c r="L28" s="588"/>
      <c r="M28" s="588"/>
      <c r="N28" s="589"/>
    </row>
    <row r="29" spans="1:25" ht="24" customHeight="1">
      <c r="A29" s="1366" t="s">
        <v>512</v>
      </c>
      <c r="B29" s="1367"/>
      <c r="C29" s="1367"/>
      <c r="D29" s="1367"/>
      <c r="E29" s="1367"/>
      <c r="F29" s="1367"/>
      <c r="G29" s="1367"/>
      <c r="H29" s="1367"/>
      <c r="I29" s="1367"/>
      <c r="J29" s="1367"/>
      <c r="K29" s="1367"/>
      <c r="L29" s="1367"/>
      <c r="M29" s="1367"/>
      <c r="N29" s="1368"/>
      <c r="O29" s="592"/>
      <c r="P29" s="592"/>
      <c r="Q29" s="592"/>
      <c r="R29" s="592"/>
      <c r="S29" s="592"/>
      <c r="T29" s="592"/>
      <c r="U29" s="592"/>
      <c r="V29" s="592"/>
      <c r="W29" s="592"/>
      <c r="X29" s="592"/>
      <c r="Y29" s="592"/>
    </row>
    <row r="30" spans="1:14" ht="6" customHeight="1">
      <c r="A30" s="593"/>
      <c r="B30" s="594"/>
      <c r="C30" s="594"/>
      <c r="D30" s="594"/>
      <c r="E30" s="594"/>
      <c r="F30" s="594"/>
      <c r="G30" s="594"/>
      <c r="H30" s="594"/>
      <c r="I30" s="594"/>
      <c r="J30" s="594"/>
      <c r="K30" s="594"/>
      <c r="L30" s="594"/>
      <c r="M30" s="594"/>
      <c r="N30" s="595"/>
    </row>
    <row r="31" spans="1:14" ht="12" customHeight="1">
      <c r="A31" s="1353" t="s">
        <v>498</v>
      </c>
      <c r="B31" s="1354"/>
      <c r="C31" s="1354"/>
      <c r="D31" s="1354"/>
      <c r="E31" s="1354"/>
      <c r="F31" s="1354"/>
      <c r="G31" s="1354"/>
      <c r="H31" s="1354"/>
      <c r="I31" s="1354"/>
      <c r="J31" s="1354"/>
      <c r="K31" s="1354"/>
      <c r="L31" s="1354"/>
      <c r="M31" s="1354"/>
      <c r="N31" s="595"/>
    </row>
    <row r="32" spans="1:14" ht="12.75" customHeight="1" thickBot="1">
      <c r="A32" s="1355"/>
      <c r="B32" s="1356"/>
      <c r="C32" s="1356"/>
      <c r="D32" s="1356"/>
      <c r="E32" s="1356"/>
      <c r="F32" s="1356"/>
      <c r="G32" s="1356"/>
      <c r="H32" s="1356"/>
      <c r="I32" s="1356"/>
      <c r="J32" s="1356"/>
      <c r="K32" s="1356"/>
      <c r="L32" s="1356"/>
      <c r="M32" s="1356"/>
      <c r="N32" s="596"/>
    </row>
    <row r="33" ht="0.75" customHeight="1" thickTop="1"/>
    <row r="34" ht="24" customHeight="1" hidden="1"/>
    <row r="35" ht="24" customHeight="1" hidden="1"/>
    <row r="36" ht="24" customHeight="1" hidden="1"/>
    <row r="37" ht="24" customHeight="1" hidden="1"/>
    <row r="38" ht="24" customHeight="1" hidden="1"/>
    <row r="39" ht="0.75" customHeight="1" hidden="1"/>
    <row r="40" ht="0.75" customHeight="1"/>
  </sheetData>
  <sheetProtection password="C554" sheet="1" objects="1" scenarios="1"/>
  <mergeCells count="14">
    <mergeCell ref="A7:F7"/>
    <mergeCell ref="A11:I11"/>
    <mergeCell ref="A29:N29"/>
    <mergeCell ref="I13:L13"/>
    <mergeCell ref="A16:H16"/>
    <mergeCell ref="I18:L18"/>
    <mergeCell ref="B13:G13"/>
    <mergeCell ref="B18:G18"/>
    <mergeCell ref="A31:M32"/>
    <mergeCell ref="A1:N1"/>
    <mergeCell ref="A3:K3"/>
    <mergeCell ref="B5:E5"/>
    <mergeCell ref="G5:H7"/>
    <mergeCell ref="B6:E6"/>
  </mergeCells>
  <conditionalFormatting sqref="G5:H7 I13:L13">
    <cfRule type="cellIs" priority="1" dxfId="1" operator="equal" stopIfTrue="1">
      <formula>0</formula>
    </cfRule>
  </conditionalFormatting>
  <dataValidations count="1">
    <dataValidation type="custom" allowBlank="1" showInputMessage="1" showErrorMessage="1" sqref="G5:H7">
      <formula1>OR(I18=0,G5&lt;1)</formula1>
    </dataValidation>
  </dataValidations>
  <printOptions horizontalCentered="1" verticalCentered="1"/>
  <pageMargins left="0" right="0" top="0" bottom="0" header="0" footer="0"/>
  <pageSetup horizontalDpi="355" verticalDpi="355" orientation="portrait" paperSize="9" scale="85" r:id="rId1"/>
</worksheet>
</file>

<file path=xl/worksheets/sheet29.xml><?xml version="1.0" encoding="utf-8"?>
<worksheet xmlns="http://schemas.openxmlformats.org/spreadsheetml/2006/main" xmlns:r="http://schemas.openxmlformats.org/officeDocument/2006/relationships">
  <sheetPr codeName="Φύλλο26"/>
  <dimension ref="A1:P40"/>
  <sheetViews>
    <sheetView view="pageBreakPreview" zoomScale="60" zoomScaleNormal="75" zoomScalePageLayoutView="0" workbookViewId="0" topLeftCell="A7">
      <selection activeCell="H22" sqref="H22"/>
    </sheetView>
  </sheetViews>
  <sheetFormatPr defaultColWidth="0" defaultRowHeight="12.75" zeroHeight="1"/>
  <cols>
    <col min="1" max="1" width="7.421875" style="590" customWidth="1"/>
    <col min="2" max="2" width="5.140625" style="590" customWidth="1"/>
    <col min="3" max="3" width="5.00390625" style="590" customWidth="1"/>
    <col min="4" max="4" width="4.421875" style="590" customWidth="1"/>
    <col min="5" max="5" width="5.140625" style="590" customWidth="1"/>
    <col min="6" max="6" width="9.140625" style="590" customWidth="1"/>
    <col min="7" max="7" width="4.7109375" style="590" customWidth="1"/>
    <col min="8" max="10" width="5.57421875" style="590" customWidth="1"/>
    <col min="11" max="11" width="4.00390625" style="590" customWidth="1"/>
    <col min="12" max="12" width="5.57421875" style="590" customWidth="1"/>
    <col min="13" max="13" width="8.00390625" style="590" customWidth="1"/>
    <col min="14" max="15" width="9.140625" style="590" customWidth="1"/>
    <col min="16" max="16" width="15.00390625" style="590" customWidth="1"/>
    <col min="17" max="17" width="0.2890625" style="590" customWidth="1"/>
    <col min="18" max="16384" width="9.140625" style="590" hidden="1" customWidth="1"/>
  </cols>
  <sheetData>
    <row r="1" spans="1:16" s="582" customFormat="1" ht="21" thickTop="1">
      <c r="A1" s="1372" t="s">
        <v>464</v>
      </c>
      <c r="B1" s="1358"/>
      <c r="C1" s="1358"/>
      <c r="D1" s="1358"/>
      <c r="E1" s="1358"/>
      <c r="F1" s="1358"/>
      <c r="G1" s="1358"/>
      <c r="H1" s="1358"/>
      <c r="I1" s="1358"/>
      <c r="J1" s="1358"/>
      <c r="K1" s="1358"/>
      <c r="L1" s="1358"/>
      <c r="M1" s="1358"/>
      <c r="N1" s="1358"/>
      <c r="O1" s="1358"/>
      <c r="P1" s="1359"/>
    </row>
    <row r="2" spans="1:16" s="582" customFormat="1" ht="15.75">
      <c r="A2" s="597"/>
      <c r="B2" s="580"/>
      <c r="C2" s="580"/>
      <c r="D2" s="580"/>
      <c r="E2" s="580"/>
      <c r="F2" s="580"/>
      <c r="G2" s="580"/>
      <c r="H2" s="580"/>
      <c r="I2" s="580"/>
      <c r="J2" s="580"/>
      <c r="K2" s="580"/>
      <c r="L2" s="580"/>
      <c r="M2" s="580"/>
      <c r="N2" s="580"/>
      <c r="O2" s="580"/>
      <c r="P2" s="581"/>
    </row>
    <row r="3" spans="1:16" s="582" customFormat="1" ht="15.75">
      <c r="A3" s="597"/>
      <c r="B3" s="580"/>
      <c r="C3" s="580"/>
      <c r="D3" s="580"/>
      <c r="E3" s="580"/>
      <c r="F3" s="580"/>
      <c r="G3" s="580"/>
      <c r="H3" s="580"/>
      <c r="I3" s="580"/>
      <c r="J3" s="580"/>
      <c r="K3" s="580"/>
      <c r="L3" s="580"/>
      <c r="M3" s="580"/>
      <c r="N3" s="580"/>
      <c r="O3" s="580"/>
      <c r="P3" s="581"/>
    </row>
    <row r="4" spans="1:16" s="582" customFormat="1" ht="15.75">
      <c r="A4" s="597"/>
      <c r="B4" s="580"/>
      <c r="C4" s="580"/>
      <c r="D4" s="580"/>
      <c r="E4" s="580"/>
      <c r="F4" s="580"/>
      <c r="G4" s="580"/>
      <c r="H4" s="580"/>
      <c r="I4" s="580"/>
      <c r="J4" s="580"/>
      <c r="K4" s="580"/>
      <c r="L4" s="580"/>
      <c r="M4" s="580"/>
      <c r="N4" s="580"/>
      <c r="O4" s="580"/>
      <c r="P4" s="581"/>
    </row>
    <row r="5" spans="1:16" s="582" customFormat="1" ht="15.75">
      <c r="A5" s="597"/>
      <c r="B5" s="580"/>
      <c r="C5" s="580"/>
      <c r="D5" s="580"/>
      <c r="E5" s="580"/>
      <c r="F5" s="580"/>
      <c r="G5" s="580"/>
      <c r="H5" s="580"/>
      <c r="I5" s="580"/>
      <c r="J5" s="580"/>
      <c r="K5" s="580"/>
      <c r="L5" s="580"/>
      <c r="M5" s="580"/>
      <c r="N5" s="580"/>
      <c r="O5" s="580"/>
      <c r="P5" s="581"/>
    </row>
    <row r="6" spans="1:16" s="582" customFormat="1" ht="15.75">
      <c r="A6" s="597"/>
      <c r="B6" s="580"/>
      <c r="C6" s="580"/>
      <c r="D6" s="580"/>
      <c r="E6" s="580"/>
      <c r="F6" s="580"/>
      <c r="G6" s="580"/>
      <c r="H6" s="580"/>
      <c r="I6" s="580"/>
      <c r="J6" s="580"/>
      <c r="K6" s="580"/>
      <c r="L6" s="580"/>
      <c r="M6" s="580"/>
      <c r="N6" s="580"/>
      <c r="O6" s="580"/>
      <c r="P6" s="581"/>
    </row>
    <row r="7" spans="1:16" s="582" customFormat="1" ht="15.75">
      <c r="A7" s="597"/>
      <c r="B7" s="580"/>
      <c r="C7" s="580"/>
      <c r="D7" s="580"/>
      <c r="E7" s="580"/>
      <c r="F7" s="580"/>
      <c r="G7" s="580"/>
      <c r="H7" s="580"/>
      <c r="I7" s="580"/>
      <c r="J7" s="580"/>
      <c r="K7" s="580"/>
      <c r="L7" s="580"/>
      <c r="M7" s="580"/>
      <c r="N7" s="580"/>
      <c r="O7" s="580"/>
      <c r="P7" s="581"/>
    </row>
    <row r="8" spans="1:16" s="582" customFormat="1" ht="15.75">
      <c r="A8" s="597"/>
      <c r="B8" s="580"/>
      <c r="C8" s="580"/>
      <c r="D8" s="580"/>
      <c r="E8" s="580"/>
      <c r="F8" s="580"/>
      <c r="G8" s="580"/>
      <c r="H8" s="580"/>
      <c r="I8" s="580"/>
      <c r="J8" s="580"/>
      <c r="K8" s="580"/>
      <c r="L8" s="580"/>
      <c r="M8" s="580"/>
      <c r="N8" s="580"/>
      <c r="O8" s="580"/>
      <c r="P8" s="581"/>
    </row>
    <row r="9" spans="1:16" s="582" customFormat="1" ht="15.75">
      <c r="A9" s="597"/>
      <c r="B9" s="580"/>
      <c r="C9" s="580"/>
      <c r="D9" s="580"/>
      <c r="E9" s="580"/>
      <c r="F9" s="580"/>
      <c r="G9" s="580"/>
      <c r="H9" s="580"/>
      <c r="I9" s="580"/>
      <c r="J9" s="580"/>
      <c r="K9" s="580"/>
      <c r="L9" s="580"/>
      <c r="M9" s="580"/>
      <c r="N9" s="580"/>
      <c r="O9" s="580"/>
      <c r="P9" s="581"/>
    </row>
    <row r="10" spans="1:16" s="582" customFormat="1" ht="15.75">
      <c r="A10" s="597"/>
      <c r="B10" s="580"/>
      <c r="C10" s="580"/>
      <c r="D10" s="580"/>
      <c r="E10" s="580"/>
      <c r="F10" s="580"/>
      <c r="G10" s="580"/>
      <c r="H10" s="580"/>
      <c r="I10" s="580"/>
      <c r="J10" s="580"/>
      <c r="K10" s="580"/>
      <c r="L10" s="580"/>
      <c r="M10" s="580"/>
      <c r="N10" s="580"/>
      <c r="O10" s="580"/>
      <c r="P10" s="581"/>
    </row>
    <row r="11" spans="1:16" s="582" customFormat="1" ht="15.75">
      <c r="A11" s="597"/>
      <c r="B11" s="580"/>
      <c r="C11" s="580"/>
      <c r="D11" s="580"/>
      <c r="E11" s="580"/>
      <c r="F11" s="580"/>
      <c r="G11" s="580"/>
      <c r="H11" s="580"/>
      <c r="I11" s="580"/>
      <c r="J11" s="580"/>
      <c r="K11" s="580"/>
      <c r="L11" s="580"/>
      <c r="M11" s="580"/>
      <c r="N11" s="580"/>
      <c r="O11" s="580"/>
      <c r="P11" s="581"/>
    </row>
    <row r="12" spans="1:16" s="586" customFormat="1" ht="15.75" thickBot="1">
      <c r="A12" s="583"/>
      <c r="B12" s="584"/>
      <c r="C12" s="584"/>
      <c r="D12" s="584"/>
      <c r="E12" s="584"/>
      <c r="F12" s="584"/>
      <c r="G12" s="584"/>
      <c r="H12" s="584"/>
      <c r="I12" s="584"/>
      <c r="J12" s="584"/>
      <c r="K12" s="584"/>
      <c r="L12" s="584"/>
      <c r="M12" s="584"/>
      <c r="N12" s="584"/>
      <c r="O12" s="584"/>
      <c r="P12" s="585"/>
    </row>
    <row r="13" spans="1:16" s="586" customFormat="1" ht="15.75" thickTop="1">
      <c r="A13" s="583"/>
      <c r="B13" s="1362" t="s">
        <v>315</v>
      </c>
      <c r="C13" s="1362"/>
      <c r="D13" s="1362"/>
      <c r="E13" s="1362"/>
      <c r="F13" s="1362"/>
      <c r="G13" s="1362"/>
      <c r="H13" s="1362"/>
      <c r="I13" s="1362"/>
      <c r="J13" s="1362"/>
      <c r="K13" s="1362"/>
      <c r="L13" s="1362"/>
      <c r="M13" s="1365"/>
      <c r="N13" s="1319" t="e">
        <f>(I22-I24)/I22</f>
        <v>#DIV/0!</v>
      </c>
      <c r="O13" s="1320"/>
      <c r="P13" s="585"/>
    </row>
    <row r="14" spans="1:16" s="586" customFormat="1" ht="15">
      <c r="A14" s="583" t="s">
        <v>324</v>
      </c>
      <c r="B14" s="1363" t="s">
        <v>314</v>
      </c>
      <c r="C14" s="1363"/>
      <c r="D14" s="1363"/>
      <c r="E14" s="1363"/>
      <c r="F14" s="1363"/>
      <c r="G14" s="1363"/>
      <c r="H14" s="1363"/>
      <c r="I14" s="1363"/>
      <c r="J14" s="1363"/>
      <c r="K14" s="1363"/>
      <c r="L14" s="1363"/>
      <c r="M14" s="1371"/>
      <c r="N14" s="1321"/>
      <c r="O14" s="1322"/>
      <c r="P14" s="585"/>
    </row>
    <row r="15" spans="1:16" s="586" customFormat="1" ht="15.75" thickBot="1">
      <c r="A15" s="1364" t="s">
        <v>313</v>
      </c>
      <c r="B15" s="1362"/>
      <c r="C15" s="1362"/>
      <c r="D15" s="1362"/>
      <c r="E15" s="1362"/>
      <c r="F15" s="1362"/>
      <c r="G15" s="1362"/>
      <c r="H15" s="1362"/>
      <c r="I15" s="1362"/>
      <c r="J15" s="1362"/>
      <c r="K15" s="1362"/>
      <c r="L15" s="1362"/>
      <c r="M15" s="1365"/>
      <c r="N15" s="1323"/>
      <c r="O15" s="1324"/>
      <c r="P15" s="585"/>
    </row>
    <row r="16" spans="1:16" s="586" customFormat="1" ht="15.75" thickTop="1">
      <c r="A16" s="583"/>
      <c r="B16" s="584"/>
      <c r="C16" s="584"/>
      <c r="D16" s="584"/>
      <c r="E16" s="584"/>
      <c r="F16" s="584"/>
      <c r="G16" s="584"/>
      <c r="H16" s="584"/>
      <c r="I16" s="584"/>
      <c r="J16" s="584"/>
      <c r="K16" s="584"/>
      <c r="L16" s="584"/>
      <c r="M16" s="584"/>
      <c r="N16" s="584"/>
      <c r="O16" s="503"/>
      <c r="P16" s="598"/>
    </row>
    <row r="17" spans="1:16" s="586" customFormat="1" ht="15">
      <c r="A17" s="583"/>
      <c r="B17" s="584"/>
      <c r="C17" s="584"/>
      <c r="D17" s="584"/>
      <c r="E17" s="584"/>
      <c r="F17" s="584"/>
      <c r="G17" s="584"/>
      <c r="H17" s="584"/>
      <c r="I17" s="584"/>
      <c r="J17" s="584"/>
      <c r="K17" s="584"/>
      <c r="L17" s="584"/>
      <c r="M17" s="584"/>
      <c r="N17" s="584"/>
      <c r="O17" s="503"/>
      <c r="P17" s="598"/>
    </row>
    <row r="18" spans="1:16" s="586" customFormat="1" ht="15">
      <c r="A18" s="583"/>
      <c r="B18" s="584"/>
      <c r="C18" s="584"/>
      <c r="D18" s="584"/>
      <c r="E18" s="584"/>
      <c r="F18" s="584"/>
      <c r="G18" s="584"/>
      <c r="H18" s="584"/>
      <c r="I18" s="584"/>
      <c r="J18" s="584"/>
      <c r="K18" s="584"/>
      <c r="L18" s="584"/>
      <c r="M18" s="584"/>
      <c r="N18" s="584"/>
      <c r="O18" s="503"/>
      <c r="P18" s="598"/>
    </row>
    <row r="19" spans="1:16" ht="46.5" customHeight="1">
      <c r="A19" s="587"/>
      <c r="B19" s="588"/>
      <c r="C19" s="588"/>
      <c r="D19" s="588"/>
      <c r="E19" s="588"/>
      <c r="F19" s="588"/>
      <c r="G19" s="588"/>
      <c r="H19" s="588"/>
      <c r="I19" s="588"/>
      <c r="J19" s="588"/>
      <c r="K19" s="588"/>
      <c r="L19" s="588"/>
      <c r="M19" s="588"/>
      <c r="N19" s="588"/>
      <c r="O19" s="588"/>
      <c r="P19" s="589"/>
    </row>
    <row r="20" spans="1:16" ht="12.75">
      <c r="A20" s="587"/>
      <c r="B20" s="588"/>
      <c r="C20" s="588"/>
      <c r="D20" s="588"/>
      <c r="E20" s="588"/>
      <c r="F20" s="588"/>
      <c r="G20" s="588"/>
      <c r="H20" s="588"/>
      <c r="I20" s="588"/>
      <c r="J20" s="588"/>
      <c r="K20" s="588"/>
      <c r="L20" s="588"/>
      <c r="M20" s="588"/>
      <c r="N20" s="588"/>
      <c r="O20" s="588"/>
      <c r="P20" s="589"/>
    </row>
    <row r="21" spans="1:16" s="586" customFormat="1" ht="24" customHeight="1" thickBot="1">
      <c r="A21" s="583"/>
      <c r="B21" s="584"/>
      <c r="C21" s="584"/>
      <c r="D21" s="584"/>
      <c r="E21" s="584"/>
      <c r="F21" s="584"/>
      <c r="G21" s="584"/>
      <c r="H21" s="584"/>
      <c r="I21" s="584"/>
      <c r="J21" s="584"/>
      <c r="K21" s="584"/>
      <c r="L21" s="584"/>
      <c r="M21" s="584"/>
      <c r="N21" s="584"/>
      <c r="O21" s="584"/>
      <c r="P21" s="585"/>
    </row>
    <row r="22" spans="1:16" s="586" customFormat="1" ht="24" customHeight="1" thickBot="1" thickTop="1">
      <c r="A22" s="1370" t="s">
        <v>282</v>
      </c>
      <c r="B22" s="1351"/>
      <c r="C22" s="1351"/>
      <c r="D22" s="1351"/>
      <c r="E22" s="1351"/>
      <c r="F22" s="1351"/>
      <c r="G22" s="584"/>
      <c r="H22" s="591">
        <v>353</v>
      </c>
      <c r="I22" s="1055"/>
      <c r="J22" s="1055"/>
      <c r="K22" s="1055"/>
      <c r="L22" s="1055"/>
      <c r="M22" s="1055"/>
      <c r="N22" s="584"/>
      <c r="O22" s="584"/>
      <c r="P22" s="585"/>
    </row>
    <row r="23" spans="1:16" s="586" customFormat="1" ht="53.25" customHeight="1" thickBot="1" thickTop="1">
      <c r="A23" s="583"/>
      <c r="B23" s="584"/>
      <c r="C23" s="584"/>
      <c r="D23" s="584"/>
      <c r="E23" s="584"/>
      <c r="F23" s="584"/>
      <c r="G23" s="584"/>
      <c r="H23" s="584"/>
      <c r="I23" s="599"/>
      <c r="J23" s="599"/>
      <c r="K23" s="599"/>
      <c r="L23" s="599"/>
      <c r="M23" s="599"/>
      <c r="N23" s="584"/>
      <c r="O23" s="584"/>
      <c r="P23" s="585"/>
    </row>
    <row r="24" spans="1:16" s="586" customFormat="1" ht="24" customHeight="1" thickBot="1" thickTop="1">
      <c r="A24" s="583" t="s">
        <v>308</v>
      </c>
      <c r="B24" s="1362" t="s">
        <v>484</v>
      </c>
      <c r="C24" s="1362"/>
      <c r="D24" s="1362"/>
      <c r="E24" s="1362"/>
      <c r="F24" s="1362"/>
      <c r="G24" s="1365"/>
      <c r="H24" s="591">
        <v>354</v>
      </c>
      <c r="I24" s="1055"/>
      <c r="J24" s="1055"/>
      <c r="K24" s="1055"/>
      <c r="L24" s="1055"/>
      <c r="M24" s="1055"/>
      <c r="N24" s="584"/>
      <c r="O24" s="584"/>
      <c r="P24" s="585"/>
    </row>
    <row r="25" spans="1:16" s="586" customFormat="1" ht="57" customHeight="1" thickTop="1">
      <c r="A25" s="583"/>
      <c r="B25" s="584"/>
      <c r="C25" s="584"/>
      <c r="D25" s="584"/>
      <c r="E25" s="584"/>
      <c r="F25" s="584"/>
      <c r="G25" s="584"/>
      <c r="H25" s="584"/>
      <c r="I25" s="508"/>
      <c r="J25" s="508"/>
      <c r="K25" s="508"/>
      <c r="L25" s="508"/>
      <c r="M25" s="508"/>
      <c r="N25" s="584"/>
      <c r="O25" s="584"/>
      <c r="P25" s="585"/>
    </row>
    <row r="26" spans="1:16" s="586" customFormat="1" ht="24" customHeight="1">
      <c r="A26" s="1370"/>
      <c r="B26" s="1351"/>
      <c r="C26" s="1351"/>
      <c r="D26" s="1351"/>
      <c r="E26" s="1351"/>
      <c r="F26" s="1351"/>
      <c r="G26" s="584"/>
      <c r="H26" s="600"/>
      <c r="I26" s="1375"/>
      <c r="J26" s="1375"/>
      <c r="K26" s="1375"/>
      <c r="L26" s="1375"/>
      <c r="M26" s="1375"/>
      <c r="N26" s="584"/>
      <c r="O26" s="584"/>
      <c r="P26" s="585"/>
    </row>
    <row r="27" spans="1:16" s="586" customFormat="1" ht="24" customHeight="1">
      <c r="A27" s="583"/>
      <c r="B27" s="584"/>
      <c r="C27" s="584"/>
      <c r="D27" s="584"/>
      <c r="E27" s="584"/>
      <c r="F27" s="584"/>
      <c r="G27" s="584"/>
      <c r="H27" s="584"/>
      <c r="I27" s="584"/>
      <c r="J27" s="584"/>
      <c r="K27" s="584"/>
      <c r="L27" s="584"/>
      <c r="M27" s="584"/>
      <c r="N27" s="584"/>
      <c r="O27" s="584"/>
      <c r="P27" s="585"/>
    </row>
    <row r="28" spans="1:16" s="586" customFormat="1" ht="24" customHeight="1">
      <c r="A28" s="583"/>
      <c r="B28" s="584"/>
      <c r="C28" s="584"/>
      <c r="D28" s="584"/>
      <c r="E28" s="584"/>
      <c r="F28" s="584"/>
      <c r="G28" s="584"/>
      <c r="H28" s="584"/>
      <c r="I28" s="584"/>
      <c r="J28" s="584"/>
      <c r="K28" s="584"/>
      <c r="L28" s="584"/>
      <c r="M28" s="584"/>
      <c r="N28" s="584"/>
      <c r="O28" s="584"/>
      <c r="P28" s="585"/>
    </row>
    <row r="29" spans="1:16" s="586" customFormat="1" ht="24" customHeight="1">
      <c r="A29" s="583"/>
      <c r="B29" s="584"/>
      <c r="C29" s="584"/>
      <c r="D29" s="584"/>
      <c r="E29" s="584"/>
      <c r="F29" s="584"/>
      <c r="G29" s="584"/>
      <c r="H29" s="584"/>
      <c r="I29" s="584"/>
      <c r="J29" s="584"/>
      <c r="K29" s="584"/>
      <c r="L29" s="584"/>
      <c r="M29" s="584"/>
      <c r="N29" s="584"/>
      <c r="O29" s="584"/>
      <c r="P29" s="585"/>
    </row>
    <row r="30" spans="1:16" s="586" customFormat="1" ht="24" customHeight="1">
      <c r="A30" s="583"/>
      <c r="B30" s="584"/>
      <c r="C30" s="584"/>
      <c r="D30" s="584"/>
      <c r="E30" s="584"/>
      <c r="F30" s="584"/>
      <c r="G30" s="584"/>
      <c r="H30" s="584"/>
      <c r="I30" s="584"/>
      <c r="J30" s="584"/>
      <c r="K30" s="584"/>
      <c r="L30" s="584"/>
      <c r="M30" s="584"/>
      <c r="N30" s="584"/>
      <c r="O30" s="584"/>
      <c r="P30" s="585"/>
    </row>
    <row r="31" spans="1:16" s="586" customFormat="1" ht="24" customHeight="1">
      <c r="A31" s="583"/>
      <c r="B31" s="584"/>
      <c r="C31" s="584"/>
      <c r="D31" s="584"/>
      <c r="E31" s="584"/>
      <c r="F31" s="584"/>
      <c r="G31" s="584"/>
      <c r="H31" s="584"/>
      <c r="I31" s="584"/>
      <c r="J31" s="584"/>
      <c r="K31" s="584"/>
      <c r="L31" s="584"/>
      <c r="M31" s="584"/>
      <c r="N31" s="584"/>
      <c r="O31" s="584"/>
      <c r="P31" s="585"/>
    </row>
    <row r="32" spans="1:16" s="586" customFormat="1" ht="24" customHeight="1">
      <c r="A32" s="583"/>
      <c r="B32" s="584"/>
      <c r="C32" s="584"/>
      <c r="D32" s="584"/>
      <c r="E32" s="584"/>
      <c r="F32" s="584"/>
      <c r="G32" s="584"/>
      <c r="H32" s="584"/>
      <c r="I32" s="584"/>
      <c r="J32" s="584"/>
      <c r="K32" s="584"/>
      <c r="L32" s="584"/>
      <c r="M32" s="584"/>
      <c r="N32" s="584"/>
      <c r="O32" s="584"/>
      <c r="P32" s="585"/>
    </row>
    <row r="33" spans="1:16" s="586" customFormat="1" ht="24" customHeight="1">
      <c r="A33" s="583"/>
      <c r="B33" s="584"/>
      <c r="C33" s="584"/>
      <c r="D33" s="584"/>
      <c r="E33" s="584"/>
      <c r="F33" s="584"/>
      <c r="G33" s="584"/>
      <c r="H33" s="584"/>
      <c r="I33" s="584"/>
      <c r="J33" s="584"/>
      <c r="K33" s="584"/>
      <c r="L33" s="584"/>
      <c r="M33" s="584"/>
      <c r="N33" s="584"/>
      <c r="O33" s="584"/>
      <c r="P33" s="585"/>
    </row>
    <row r="34" spans="1:16" s="586" customFormat="1" ht="24" customHeight="1">
      <c r="A34" s="583"/>
      <c r="B34" s="584"/>
      <c r="C34" s="584"/>
      <c r="D34" s="584"/>
      <c r="E34" s="584"/>
      <c r="F34" s="584"/>
      <c r="G34" s="584"/>
      <c r="H34" s="584"/>
      <c r="I34" s="584"/>
      <c r="J34" s="584"/>
      <c r="K34" s="584"/>
      <c r="L34" s="584"/>
      <c r="M34" s="584"/>
      <c r="N34" s="584"/>
      <c r="O34" s="584"/>
      <c r="P34" s="585"/>
    </row>
    <row r="35" spans="1:16" s="586" customFormat="1" ht="24" customHeight="1">
      <c r="A35" s="583"/>
      <c r="B35" s="584"/>
      <c r="C35" s="584"/>
      <c r="D35" s="584"/>
      <c r="E35" s="584"/>
      <c r="F35" s="584"/>
      <c r="G35" s="584"/>
      <c r="H35" s="584"/>
      <c r="I35" s="584"/>
      <c r="J35" s="584"/>
      <c r="K35" s="584"/>
      <c r="L35" s="584"/>
      <c r="M35" s="584"/>
      <c r="N35" s="584"/>
      <c r="O35" s="584"/>
      <c r="P35" s="585"/>
    </row>
    <row r="36" spans="1:16" s="586" customFormat="1" ht="24" customHeight="1">
      <c r="A36" s="583"/>
      <c r="B36" s="584"/>
      <c r="C36" s="584"/>
      <c r="D36" s="584"/>
      <c r="E36" s="584"/>
      <c r="F36" s="584"/>
      <c r="G36" s="584"/>
      <c r="H36" s="584"/>
      <c r="I36" s="584"/>
      <c r="J36" s="584"/>
      <c r="K36" s="584"/>
      <c r="L36" s="584"/>
      <c r="M36" s="584"/>
      <c r="N36" s="584"/>
      <c r="O36" s="584"/>
      <c r="P36" s="585"/>
    </row>
    <row r="37" spans="1:16" s="586" customFormat="1" ht="24" customHeight="1">
      <c r="A37" s="583"/>
      <c r="B37" s="584"/>
      <c r="C37" s="584"/>
      <c r="D37" s="584"/>
      <c r="E37" s="584"/>
      <c r="F37" s="584"/>
      <c r="G37" s="584"/>
      <c r="H37" s="584"/>
      <c r="I37" s="584"/>
      <c r="J37" s="584"/>
      <c r="K37" s="584"/>
      <c r="L37" s="584"/>
      <c r="M37" s="584"/>
      <c r="N37" s="584"/>
      <c r="O37" s="584"/>
      <c r="P37" s="585"/>
    </row>
    <row r="38" spans="1:16" ht="18.75" customHeight="1">
      <c r="A38" s="587"/>
      <c r="B38" s="588"/>
      <c r="C38" s="588"/>
      <c r="D38" s="588"/>
      <c r="E38" s="588"/>
      <c r="F38" s="588"/>
      <c r="G38" s="588"/>
      <c r="H38" s="588"/>
      <c r="I38" s="588"/>
      <c r="J38" s="588"/>
      <c r="K38" s="588"/>
      <c r="L38" s="588"/>
      <c r="M38" s="588"/>
      <c r="N38" s="588"/>
      <c r="O38" s="588"/>
      <c r="P38" s="589"/>
    </row>
    <row r="39" spans="1:16" ht="34.5" customHeight="1" thickBot="1">
      <c r="A39" s="1373" t="s">
        <v>499</v>
      </c>
      <c r="B39" s="1356"/>
      <c r="C39" s="1356"/>
      <c r="D39" s="1356"/>
      <c r="E39" s="1356"/>
      <c r="F39" s="1356"/>
      <c r="G39" s="1356"/>
      <c r="H39" s="1356"/>
      <c r="I39" s="1356"/>
      <c r="J39" s="1356"/>
      <c r="K39" s="1356"/>
      <c r="L39" s="1356"/>
      <c r="M39" s="1356"/>
      <c r="N39" s="1356"/>
      <c r="O39" s="1356"/>
      <c r="P39" s="1374"/>
    </row>
    <row r="40" spans="1:16" ht="0.75" customHeight="1" thickTop="1">
      <c r="A40" s="601"/>
      <c r="B40" s="601"/>
      <c r="C40" s="601"/>
      <c r="D40" s="601"/>
      <c r="E40" s="601"/>
      <c r="F40" s="601"/>
      <c r="G40" s="601"/>
      <c r="H40" s="601"/>
      <c r="I40" s="601"/>
      <c r="J40" s="601"/>
      <c r="K40" s="601"/>
      <c r="L40" s="601"/>
      <c r="M40" s="601"/>
      <c r="N40" s="601"/>
      <c r="O40" s="601"/>
      <c r="P40" s="601"/>
    </row>
    <row r="41" ht="24" customHeight="1" hidden="1"/>
    <row r="42" ht="24" customHeight="1" hidden="1"/>
    <row r="43" ht="24" customHeight="1" hidden="1"/>
    <row r="44" ht="24" customHeight="1" hidden="1"/>
    <row r="45" ht="12.75" hidden="1"/>
  </sheetData>
  <sheetProtection password="C554" sheet="1" objects="1" scenarios="1"/>
  <mergeCells count="12">
    <mergeCell ref="A39:P39"/>
    <mergeCell ref="I26:M26"/>
    <mergeCell ref="I24:M24"/>
    <mergeCell ref="I22:M22"/>
    <mergeCell ref="A22:F22"/>
    <mergeCell ref="A26:F26"/>
    <mergeCell ref="B24:G24"/>
    <mergeCell ref="B13:M13"/>
    <mergeCell ref="B14:M14"/>
    <mergeCell ref="A15:M15"/>
    <mergeCell ref="A1:P1"/>
    <mergeCell ref="N13:O15"/>
  </mergeCells>
  <printOptions horizontalCentered="1" verticalCentered="1"/>
  <pageMargins left="0" right="0" top="0" bottom="0" header="0" footer="0"/>
  <pageSetup horizontalDpi="355" verticalDpi="355" orientation="portrait" paperSize="9" scale="90" r:id="rId1"/>
</worksheet>
</file>

<file path=xl/worksheets/sheet3.xml><?xml version="1.0" encoding="utf-8"?>
<worksheet xmlns="http://schemas.openxmlformats.org/spreadsheetml/2006/main" xmlns:r="http://schemas.openxmlformats.org/officeDocument/2006/relationships">
  <sheetPr codeName="Φύλλο19"/>
  <dimension ref="A1:D37"/>
  <sheetViews>
    <sheetView zoomScale="60" zoomScaleNormal="60" zoomScalePageLayoutView="0" workbookViewId="0" topLeftCell="A1">
      <selection activeCell="A19" sqref="A19"/>
    </sheetView>
  </sheetViews>
  <sheetFormatPr defaultColWidth="0" defaultRowHeight="15" customHeight="1" zeroHeight="1"/>
  <cols>
    <col min="1" max="1" width="123.57421875" style="320" customWidth="1"/>
    <col min="2" max="2" width="2.28125" style="320" customWidth="1"/>
    <col min="3" max="3" width="9.140625" style="320" customWidth="1"/>
    <col min="4" max="4" width="2.8515625" style="320" customWidth="1"/>
    <col min="5" max="5" width="0.2890625" style="320" customWidth="1"/>
    <col min="6" max="16384" width="9.140625" style="320" hidden="1" customWidth="1"/>
  </cols>
  <sheetData>
    <row r="1" spans="1:4" ht="18.75" customHeight="1" thickTop="1">
      <c r="A1" s="981" t="s">
        <v>175</v>
      </c>
      <c r="B1" s="623"/>
      <c r="C1" s="983" t="s">
        <v>153</v>
      </c>
      <c r="D1" s="624"/>
    </row>
    <row r="2" spans="1:4" ht="18.75" customHeight="1">
      <c r="A2" s="982"/>
      <c r="B2" s="317"/>
      <c r="C2" s="984"/>
      <c r="D2" s="319"/>
    </row>
    <row r="3" spans="1:4" ht="9.75" customHeight="1" thickBot="1">
      <c r="A3" s="223"/>
      <c r="B3" s="317"/>
      <c r="C3" s="985"/>
      <c r="D3" s="319"/>
    </row>
    <row r="4" spans="1:4" s="629" customFormat="1" ht="32.25" customHeight="1" thickBot="1" thickTop="1">
      <c r="A4" s="625" t="s">
        <v>641</v>
      </c>
      <c r="B4" s="626"/>
      <c r="C4" s="627"/>
      <c r="D4" s="628"/>
    </row>
    <row r="5" spans="1:4" ht="18" customHeight="1" thickBot="1">
      <c r="A5" s="630" t="s">
        <v>634</v>
      </c>
      <c r="B5" s="317"/>
      <c r="C5" s="318"/>
      <c r="D5" s="319"/>
    </row>
    <row r="6" spans="1:4" ht="15" customHeight="1" thickBot="1">
      <c r="A6" s="630" t="s">
        <v>561</v>
      </c>
      <c r="B6" s="317"/>
      <c r="C6" s="318"/>
      <c r="D6" s="319"/>
    </row>
    <row r="7" spans="1:4" ht="18" customHeight="1" thickBot="1">
      <c r="A7" s="330" t="s">
        <v>154</v>
      </c>
      <c r="B7" s="317"/>
      <c r="C7" s="318"/>
      <c r="D7" s="319"/>
    </row>
    <row r="8" spans="1:4" s="629" customFormat="1" ht="19.5" customHeight="1" thickBot="1">
      <c r="A8" s="625" t="s">
        <v>642</v>
      </c>
      <c r="B8" s="626"/>
      <c r="C8" s="627"/>
      <c r="D8" s="628"/>
    </row>
    <row r="9" spans="1:4" ht="18" customHeight="1" thickBot="1">
      <c r="A9" s="630" t="s">
        <v>531</v>
      </c>
      <c r="B9" s="317"/>
      <c r="C9" s="318"/>
      <c r="D9" s="319"/>
    </row>
    <row r="10" spans="1:4" ht="15" customHeight="1" thickBot="1">
      <c r="A10" s="630" t="s">
        <v>204</v>
      </c>
      <c r="B10" s="317"/>
      <c r="C10" s="318"/>
      <c r="D10" s="319"/>
    </row>
    <row r="11" spans="1:4" ht="15" customHeight="1" thickBot="1">
      <c r="A11" s="630" t="s">
        <v>203</v>
      </c>
      <c r="B11" s="317"/>
      <c r="C11" s="318"/>
      <c r="D11" s="319"/>
    </row>
    <row r="12" spans="1:4" ht="5.25" customHeight="1">
      <c r="A12" s="631"/>
      <c r="B12" s="317"/>
      <c r="C12" s="321"/>
      <c r="D12" s="319"/>
    </row>
    <row r="13" spans="1:4" s="629" customFormat="1" ht="20.25" customHeight="1" thickBot="1">
      <c r="A13" s="632" t="s">
        <v>532</v>
      </c>
      <c r="B13" s="626"/>
      <c r="C13" s="627"/>
      <c r="D13" s="628"/>
    </row>
    <row r="14" spans="1:4" ht="18" customHeight="1" thickBot="1">
      <c r="A14" s="630" t="s">
        <v>155</v>
      </c>
      <c r="B14" s="317"/>
      <c r="C14" s="318"/>
      <c r="D14" s="319"/>
    </row>
    <row r="15" spans="1:4" ht="15" customHeight="1" thickBot="1">
      <c r="A15" s="630" t="s">
        <v>156</v>
      </c>
      <c r="B15" s="317"/>
      <c r="C15" s="318"/>
      <c r="D15" s="319"/>
    </row>
    <row r="16" spans="1:4" ht="15" customHeight="1" thickBot="1">
      <c r="A16" s="630" t="s">
        <v>533</v>
      </c>
      <c r="B16" s="317"/>
      <c r="C16" s="318"/>
      <c r="D16" s="319"/>
    </row>
    <row r="17" spans="1:4" ht="15" customHeight="1" thickBot="1">
      <c r="A17" s="630" t="s">
        <v>534</v>
      </c>
      <c r="B17" s="317"/>
      <c r="C17" s="318"/>
      <c r="D17" s="319"/>
    </row>
    <row r="18" spans="1:4" ht="15" customHeight="1" thickBot="1">
      <c r="A18" s="630" t="s">
        <v>535</v>
      </c>
      <c r="B18" s="317"/>
      <c r="C18" s="318"/>
      <c r="D18" s="319"/>
    </row>
    <row r="19" spans="1:4" ht="15" customHeight="1" thickBot="1">
      <c r="A19" s="903" t="s">
        <v>739</v>
      </c>
      <c r="B19" s="317"/>
      <c r="C19" s="318"/>
      <c r="D19" s="319"/>
    </row>
    <row r="20" spans="1:4" ht="15" customHeight="1" thickBot="1">
      <c r="A20" s="630" t="s">
        <v>562</v>
      </c>
      <c r="B20" s="317"/>
      <c r="C20" s="318"/>
      <c r="D20" s="319"/>
    </row>
    <row r="21" spans="1:4" ht="15" customHeight="1" thickBot="1">
      <c r="A21" s="986" t="s">
        <v>635</v>
      </c>
      <c r="B21" s="317"/>
      <c r="C21" s="318"/>
      <c r="D21" s="319"/>
    </row>
    <row r="22" spans="1:4" ht="15" customHeight="1">
      <c r="A22" s="986"/>
      <c r="B22" s="317"/>
      <c r="C22" s="321"/>
      <c r="D22" s="319"/>
    </row>
    <row r="23" spans="1:4" ht="5.25" customHeight="1" thickBot="1">
      <c r="A23" s="316"/>
      <c r="B23" s="317"/>
      <c r="C23" s="321"/>
      <c r="D23" s="319"/>
    </row>
    <row r="24" spans="1:4" ht="15" customHeight="1" thickBot="1">
      <c r="A24" s="986" t="s">
        <v>643</v>
      </c>
      <c r="B24" s="317"/>
      <c r="C24" s="318"/>
      <c r="D24" s="319"/>
    </row>
    <row r="25" spans="1:4" ht="15" customHeight="1">
      <c r="A25" s="986"/>
      <c r="B25" s="317"/>
      <c r="C25" s="321"/>
      <c r="D25" s="319"/>
    </row>
    <row r="26" spans="1:4" ht="5.25" customHeight="1">
      <c r="A26" s="316"/>
      <c r="B26" s="317"/>
      <c r="C26" s="321"/>
      <c r="D26" s="319"/>
    </row>
    <row r="27" spans="1:4" s="629" customFormat="1" ht="19.5" customHeight="1" thickBot="1">
      <c r="A27" s="632" t="s">
        <v>157</v>
      </c>
      <c r="B27" s="626"/>
      <c r="C27" s="627"/>
      <c r="D27" s="628"/>
    </row>
    <row r="28" spans="1:4" ht="18" customHeight="1" thickBot="1">
      <c r="A28" s="630" t="s">
        <v>158</v>
      </c>
      <c r="B28" s="317"/>
      <c r="C28" s="318"/>
      <c r="D28" s="319"/>
    </row>
    <row r="29" spans="1:4" ht="15" customHeight="1" thickBot="1">
      <c r="A29" s="630" t="s">
        <v>159</v>
      </c>
      <c r="B29" s="317"/>
      <c r="C29" s="318"/>
      <c r="D29" s="319"/>
    </row>
    <row r="30" spans="1:4" ht="15" customHeight="1" thickBot="1">
      <c r="A30" s="630" t="s">
        <v>160</v>
      </c>
      <c r="B30" s="317"/>
      <c r="C30" s="318"/>
      <c r="D30" s="319"/>
    </row>
    <row r="31" spans="1:4" ht="15" customHeight="1" thickBot="1">
      <c r="A31" s="630" t="s">
        <v>161</v>
      </c>
      <c r="B31" s="317"/>
      <c r="C31" s="318"/>
      <c r="D31" s="319"/>
    </row>
    <row r="32" spans="1:4" ht="15" customHeight="1" thickBot="1">
      <c r="A32" s="630" t="s">
        <v>162</v>
      </c>
      <c r="B32" s="317"/>
      <c r="C32" s="318"/>
      <c r="D32" s="319"/>
    </row>
    <row r="33" spans="1:4" ht="15" customHeight="1" thickBot="1">
      <c r="A33" s="316" t="s">
        <v>163</v>
      </c>
      <c r="B33" s="317"/>
      <c r="C33" s="318"/>
      <c r="D33" s="319"/>
    </row>
    <row r="34" spans="1:4" s="327" customFormat="1" ht="18.75" customHeight="1" thickBot="1">
      <c r="A34" s="323" t="s">
        <v>32</v>
      </c>
      <c r="B34" s="324"/>
      <c r="C34" s="325"/>
      <c r="D34" s="326"/>
    </row>
    <row r="35" spans="1:4" s="327" customFormat="1" ht="18.75" customHeight="1" thickBot="1">
      <c r="A35" s="980" t="s">
        <v>713</v>
      </c>
      <c r="B35" s="325"/>
      <c r="C35" s="328"/>
      <c r="D35" s="326"/>
    </row>
    <row r="36" spans="1:4" s="327" customFormat="1" ht="18.75" customHeight="1">
      <c r="A36" s="980"/>
      <c r="B36" s="325"/>
      <c r="C36" s="329"/>
      <c r="D36" s="326"/>
    </row>
    <row r="37" spans="1:4" ht="6.75" customHeight="1" thickBot="1">
      <c r="A37" s="633"/>
      <c r="B37" s="634"/>
      <c r="C37" s="635"/>
      <c r="D37" s="636"/>
    </row>
    <row r="38" ht="0.75" customHeight="1" thickTop="1"/>
    <row r="39" ht="15" customHeight="1" hidden="1"/>
    <row r="40" s="637" customFormat="1" ht="15" customHeight="1" hidden="1"/>
    <row r="41" ht="15" customHeight="1" hidden="1"/>
    <row r="42" ht="15" customHeight="1" hidden="1"/>
    <row r="43" ht="15" customHeight="1" hidden="1"/>
    <row r="44" ht="15" customHeight="1" hidden="1"/>
    <row r="45" ht="15" customHeight="1" hidden="1"/>
    <row r="46" ht="15" customHeight="1" hidden="1"/>
    <row r="47" ht="15" customHeight="1" hidden="1"/>
    <row r="48" ht="15" customHeight="1" hidden="1"/>
    <row r="49" ht="15" customHeight="1" hidden="1"/>
    <row r="50" ht="15" customHeight="1" hidden="1"/>
    <row r="51" ht="15" customHeight="1" hidden="1"/>
    <row r="52" ht="15" customHeight="1" hidden="1"/>
    <row r="53" ht="15" customHeight="1" hidden="1"/>
    <row r="54" ht="15" customHeight="1" hidden="1"/>
    <row r="55" ht="15" customHeight="1" hidden="1"/>
    <row r="56" ht="15" customHeight="1" hidden="1"/>
    <row r="57" ht="15" customHeight="1" hidden="1"/>
    <row r="58" ht="15" customHeight="1" hidden="1"/>
    <row r="59" ht="15" customHeight="1" hidden="1"/>
    <row r="60" ht="15" customHeight="1" hidden="1"/>
    <row r="61" ht="15" customHeight="1" hidden="1"/>
  </sheetData>
  <sheetProtection password="A3E2" sheet="1" formatCells="0" formatColumns="0" formatRows="0" insertColumns="0" insertRows="0" insertHyperlinks="0" deleteColumns="0" deleteRows="0" sort="0" autoFilter="0" pivotTables="0"/>
  <mergeCells count="5">
    <mergeCell ref="A35:A36"/>
    <mergeCell ref="A1:A2"/>
    <mergeCell ref="C1:C3"/>
    <mergeCell ref="A21:A22"/>
    <mergeCell ref="A24:A25"/>
  </mergeCells>
  <printOptions horizontalCentered="1" verticalCentered="1"/>
  <pageMargins left="0" right="0" top="0" bottom="0" header="0" footer="0"/>
  <pageSetup horizontalDpi="355" verticalDpi="355" orientation="landscape" paperSize="9" r:id="rId1"/>
</worksheet>
</file>

<file path=xl/worksheets/sheet30.xml><?xml version="1.0" encoding="utf-8"?>
<worksheet xmlns="http://schemas.openxmlformats.org/spreadsheetml/2006/main" xmlns:r="http://schemas.openxmlformats.org/officeDocument/2006/relationships">
  <sheetPr codeName="Φύλλο27"/>
  <dimension ref="A1:AV26"/>
  <sheetViews>
    <sheetView view="pageBreakPreview" zoomScale="60" zoomScaleNormal="75" zoomScalePageLayoutView="0" workbookViewId="0" topLeftCell="A1">
      <selection activeCell="J11" sqref="J11"/>
    </sheetView>
  </sheetViews>
  <sheetFormatPr defaultColWidth="0" defaultRowHeight="12.75" customHeight="1" zeroHeight="1"/>
  <cols>
    <col min="1" max="1" width="7.421875" style="590" customWidth="1"/>
    <col min="2" max="2" width="4.421875" style="590" customWidth="1"/>
    <col min="3" max="3" width="6.8515625" style="590" customWidth="1"/>
    <col min="4" max="4" width="5.7109375" style="590" customWidth="1"/>
    <col min="5" max="5" width="5.140625" style="590" customWidth="1"/>
    <col min="6" max="6" width="3.00390625" style="590" customWidth="1"/>
    <col min="7" max="7" width="5.28125" style="590" customWidth="1"/>
    <col min="8" max="8" width="9.140625" style="590" customWidth="1"/>
    <col min="9" max="9" width="8.00390625" style="590" customWidth="1"/>
    <col min="10" max="10" width="4.7109375" style="590" customWidth="1"/>
    <col min="11" max="11" width="2.28125" style="590" customWidth="1"/>
    <col min="12" max="12" width="5.421875" style="590" customWidth="1"/>
    <col min="13" max="13" width="7.28125" style="590" customWidth="1"/>
    <col min="14" max="14" width="7.8515625" style="590" customWidth="1"/>
    <col min="15" max="15" width="8.00390625" style="590" customWidth="1"/>
    <col min="16" max="16" width="0.2890625" style="603" customWidth="1"/>
    <col min="17" max="17" width="4.140625" style="603" hidden="1" customWidth="1"/>
    <col min="18" max="18" width="4.57421875" style="603" hidden="1" customWidth="1"/>
    <col min="19" max="20" width="9.140625" style="603" hidden="1" customWidth="1"/>
    <col min="21" max="21" width="9.7109375" style="603" hidden="1" customWidth="1"/>
    <col min="22" max="48" width="9.140625" style="603" hidden="1" customWidth="1"/>
    <col min="49" max="16384" width="9.140625" style="590" hidden="1" customWidth="1"/>
  </cols>
  <sheetData>
    <row r="1" spans="1:48" s="582" customFormat="1" ht="21" thickTop="1">
      <c r="A1" s="1372" t="s">
        <v>465</v>
      </c>
      <c r="B1" s="1358"/>
      <c r="C1" s="1358"/>
      <c r="D1" s="1358"/>
      <c r="E1" s="1358"/>
      <c r="F1" s="1358"/>
      <c r="G1" s="1358"/>
      <c r="H1" s="1358"/>
      <c r="I1" s="1358"/>
      <c r="J1" s="1358"/>
      <c r="K1" s="1358"/>
      <c r="L1" s="1358"/>
      <c r="M1" s="1358"/>
      <c r="N1" s="1358"/>
      <c r="O1" s="1359"/>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row>
    <row r="2" spans="1:15" ht="96" customHeight="1" thickBot="1">
      <c r="A2" s="587"/>
      <c r="B2" s="588"/>
      <c r="C2" s="588"/>
      <c r="D2" s="588"/>
      <c r="E2" s="588"/>
      <c r="F2" s="588"/>
      <c r="G2" s="588"/>
      <c r="H2" s="588"/>
      <c r="I2" s="588"/>
      <c r="J2" s="588"/>
      <c r="K2" s="588"/>
      <c r="L2" s="588"/>
      <c r="M2" s="588"/>
      <c r="N2" s="588"/>
      <c r="O2" s="589"/>
    </row>
    <row r="3" spans="1:15" ht="13.5" thickTop="1">
      <c r="A3" s="587"/>
      <c r="B3" s="1388" t="s">
        <v>317</v>
      </c>
      <c r="C3" s="1388"/>
      <c r="D3" s="1388"/>
      <c r="E3" s="1388"/>
      <c r="F3" s="1388"/>
      <c r="G3" s="1388"/>
      <c r="H3" s="1388"/>
      <c r="I3" s="1388"/>
      <c r="J3" s="1389"/>
      <c r="K3" s="1319" t="e">
        <f>(K9-K11)/K9</f>
        <v>#DIV/0!</v>
      </c>
      <c r="L3" s="1390"/>
      <c r="M3" s="1320"/>
      <c r="N3" s="588"/>
      <c r="O3" s="589"/>
    </row>
    <row r="4" spans="1:15" ht="12.75">
      <c r="A4" s="587" t="s">
        <v>325</v>
      </c>
      <c r="B4" s="1393" t="s">
        <v>466</v>
      </c>
      <c r="C4" s="1393"/>
      <c r="D4" s="1393"/>
      <c r="E4" s="1393"/>
      <c r="F4" s="1393"/>
      <c r="G4" s="1393"/>
      <c r="H4" s="1393"/>
      <c r="I4" s="1393"/>
      <c r="J4" s="1394"/>
      <c r="K4" s="1321"/>
      <c r="L4" s="1391"/>
      <c r="M4" s="1322"/>
      <c r="N4" s="588"/>
      <c r="O4" s="589"/>
    </row>
    <row r="5" spans="1:15" ht="13.5" thickBot="1">
      <c r="A5" s="587"/>
      <c r="B5" s="1388" t="s">
        <v>316</v>
      </c>
      <c r="C5" s="1388"/>
      <c r="D5" s="1388"/>
      <c r="E5" s="1388"/>
      <c r="F5" s="1388"/>
      <c r="G5" s="1388"/>
      <c r="H5" s="1388"/>
      <c r="I5" s="1388"/>
      <c r="J5" s="1389"/>
      <c r="K5" s="1323"/>
      <c r="L5" s="1392"/>
      <c r="M5" s="1324"/>
      <c r="N5" s="588"/>
      <c r="O5" s="589"/>
    </row>
    <row r="6" spans="1:15" ht="13.5" thickTop="1">
      <c r="A6" s="587"/>
      <c r="B6" s="588"/>
      <c r="C6" s="588"/>
      <c r="D6" s="588"/>
      <c r="E6" s="588"/>
      <c r="F6" s="588"/>
      <c r="G6" s="588"/>
      <c r="H6" s="588"/>
      <c r="I6" s="588"/>
      <c r="J6" s="588"/>
      <c r="K6" s="588"/>
      <c r="L6" s="588"/>
      <c r="M6" s="588"/>
      <c r="N6" s="588"/>
      <c r="O6" s="589"/>
    </row>
    <row r="7" spans="1:15" ht="79.5" customHeight="1">
      <c r="A7" s="587"/>
      <c r="B7" s="588"/>
      <c r="C7" s="588"/>
      <c r="D7" s="588"/>
      <c r="E7" s="588"/>
      <c r="F7" s="588"/>
      <c r="G7" s="588"/>
      <c r="H7" s="588"/>
      <c r="I7" s="588"/>
      <c r="J7" s="588"/>
      <c r="K7" s="588"/>
      <c r="L7" s="588"/>
      <c r="M7" s="588"/>
      <c r="N7" s="588"/>
      <c r="O7" s="589"/>
    </row>
    <row r="8" spans="1:15" ht="24" customHeight="1" thickBot="1">
      <c r="A8" s="587"/>
      <c r="B8" s="588"/>
      <c r="C8" s="588"/>
      <c r="D8" s="588"/>
      <c r="E8" s="588"/>
      <c r="F8" s="588"/>
      <c r="G8" s="588"/>
      <c r="H8" s="588"/>
      <c r="I8" s="588"/>
      <c r="J8" s="588"/>
      <c r="K8" s="588"/>
      <c r="L8" s="588"/>
      <c r="M8" s="588"/>
      <c r="N8" s="588"/>
      <c r="O8" s="589"/>
    </row>
    <row r="9" spans="1:48" s="586" customFormat="1" ht="33" customHeight="1" thickBot="1" thickTop="1">
      <c r="A9" s="1370" t="s">
        <v>283</v>
      </c>
      <c r="B9" s="1351"/>
      <c r="C9" s="1351"/>
      <c r="D9" s="1351"/>
      <c r="E9" s="1351"/>
      <c r="F9" s="1351"/>
      <c r="G9" s="1351"/>
      <c r="H9" s="1351"/>
      <c r="I9" s="1352"/>
      <c r="J9" s="591">
        <v>355</v>
      </c>
      <c r="K9" s="1055"/>
      <c r="L9" s="1055"/>
      <c r="M9" s="1055"/>
      <c r="N9" s="1055"/>
      <c r="O9" s="1055"/>
      <c r="P9" s="604"/>
      <c r="Q9" s="604"/>
      <c r="R9" s="604"/>
      <c r="S9" s="604"/>
      <c r="T9" s="604"/>
      <c r="U9" s="604"/>
      <c r="V9" s="604"/>
      <c r="W9" s="604"/>
      <c r="X9" s="604"/>
      <c r="Y9" s="604"/>
      <c r="Z9" s="604"/>
      <c r="AA9" s="604"/>
      <c r="AB9" s="604"/>
      <c r="AC9" s="604"/>
      <c r="AD9" s="604"/>
      <c r="AE9" s="604"/>
      <c r="AF9" s="604"/>
      <c r="AG9" s="604"/>
      <c r="AH9" s="604"/>
      <c r="AI9" s="604"/>
      <c r="AJ9" s="604"/>
      <c r="AK9" s="604"/>
      <c r="AL9" s="604"/>
      <c r="AM9" s="604"/>
      <c r="AN9" s="604"/>
      <c r="AO9" s="604"/>
      <c r="AP9" s="604"/>
      <c r="AQ9" s="604"/>
      <c r="AR9" s="604"/>
      <c r="AS9" s="604"/>
      <c r="AT9" s="604"/>
      <c r="AU9" s="604"/>
      <c r="AV9" s="604"/>
    </row>
    <row r="10" spans="1:48" s="586" customFormat="1" ht="33" customHeight="1" thickBot="1" thickTop="1">
      <c r="A10" s="583"/>
      <c r="B10" s="584"/>
      <c r="C10" s="584"/>
      <c r="D10" s="584"/>
      <c r="E10" s="584"/>
      <c r="F10" s="584"/>
      <c r="G10" s="584"/>
      <c r="H10" s="584"/>
      <c r="I10" s="584"/>
      <c r="J10" s="584"/>
      <c r="K10" s="599"/>
      <c r="L10" s="599"/>
      <c r="M10" s="599"/>
      <c r="N10" s="599"/>
      <c r="O10" s="605"/>
      <c r="P10" s="604"/>
      <c r="Q10" s="604"/>
      <c r="R10" s="604"/>
      <c r="S10" s="604"/>
      <c r="T10" s="604"/>
      <c r="U10" s="604"/>
      <c r="V10" s="604"/>
      <c r="W10" s="604"/>
      <c r="X10" s="604"/>
      <c r="Y10" s="604"/>
      <c r="Z10" s="604"/>
      <c r="AA10" s="604"/>
      <c r="AB10" s="604"/>
      <c r="AC10" s="604"/>
      <c r="AD10" s="604"/>
      <c r="AE10" s="604"/>
      <c r="AF10" s="604"/>
      <c r="AG10" s="604"/>
      <c r="AH10" s="604"/>
      <c r="AI10" s="604"/>
      <c r="AJ10" s="604"/>
      <c r="AK10" s="604"/>
      <c r="AL10" s="604"/>
      <c r="AM10" s="604"/>
      <c r="AN10" s="604"/>
      <c r="AO10" s="604"/>
      <c r="AP10" s="604"/>
      <c r="AQ10" s="604"/>
      <c r="AR10" s="604"/>
      <c r="AS10" s="604"/>
      <c r="AT10" s="604"/>
      <c r="AU10" s="604"/>
      <c r="AV10" s="604"/>
    </row>
    <row r="11" spans="1:48" s="586" customFormat="1" ht="29.25" customHeight="1" thickBot="1" thickTop="1">
      <c r="A11" s="583" t="s">
        <v>308</v>
      </c>
      <c r="B11" s="1351" t="s">
        <v>284</v>
      </c>
      <c r="C11" s="1351"/>
      <c r="D11" s="1351"/>
      <c r="E11" s="584"/>
      <c r="F11" s="584"/>
      <c r="G11" s="584"/>
      <c r="H11" s="584"/>
      <c r="I11" s="584"/>
      <c r="J11" s="591">
        <v>356</v>
      </c>
      <c r="K11" s="1055"/>
      <c r="L11" s="1055"/>
      <c r="M11" s="1055"/>
      <c r="N11" s="1055"/>
      <c r="O11" s="1055"/>
      <c r="P11" s="604"/>
      <c r="Q11" s="604"/>
      <c r="R11" s="604"/>
      <c r="S11" s="604"/>
      <c r="T11" s="604"/>
      <c r="U11" s="604"/>
      <c r="V11" s="604"/>
      <c r="W11" s="604"/>
      <c r="X11" s="604"/>
      <c r="Y11" s="604"/>
      <c r="Z11" s="604"/>
      <c r="AA11" s="604"/>
      <c r="AB11" s="604"/>
      <c r="AC11" s="604"/>
      <c r="AD11" s="604"/>
      <c r="AE11" s="604"/>
      <c r="AF11" s="604"/>
      <c r="AG11" s="604"/>
      <c r="AH11" s="604"/>
      <c r="AI11" s="604"/>
      <c r="AJ11" s="604"/>
      <c r="AK11" s="604"/>
      <c r="AL11" s="604"/>
      <c r="AM11" s="604"/>
      <c r="AN11" s="604"/>
      <c r="AO11" s="604"/>
      <c r="AP11" s="604"/>
      <c r="AQ11" s="604"/>
      <c r="AR11" s="604"/>
      <c r="AS11" s="604"/>
      <c r="AT11" s="604"/>
      <c r="AU11" s="604"/>
      <c r="AV11" s="604"/>
    </row>
    <row r="12" spans="1:48" s="586" customFormat="1" ht="34.5" customHeight="1" thickTop="1">
      <c r="A12" s="583"/>
      <c r="B12" s="584"/>
      <c r="C12" s="584"/>
      <c r="D12" s="584"/>
      <c r="E12" s="584"/>
      <c r="F12" s="584"/>
      <c r="G12" s="584"/>
      <c r="H12" s="584"/>
      <c r="I12" s="584"/>
      <c r="J12" s="584"/>
      <c r="K12" s="508"/>
      <c r="L12" s="508"/>
      <c r="M12" s="508"/>
      <c r="N12" s="508"/>
      <c r="O12" s="538"/>
      <c r="P12" s="606"/>
      <c r="Q12" s="606"/>
      <c r="R12" s="606"/>
      <c r="S12" s="604"/>
      <c r="T12" s="604"/>
      <c r="U12" s="604"/>
      <c r="V12" s="604"/>
      <c r="W12" s="604"/>
      <c r="X12" s="604"/>
      <c r="Y12" s="604"/>
      <c r="Z12" s="604"/>
      <c r="AA12" s="604"/>
      <c r="AB12" s="604"/>
      <c r="AC12" s="604"/>
      <c r="AD12" s="604"/>
      <c r="AE12" s="604"/>
      <c r="AF12" s="604"/>
      <c r="AG12" s="604"/>
      <c r="AH12" s="604"/>
      <c r="AI12" s="604"/>
      <c r="AJ12" s="604"/>
      <c r="AK12" s="604"/>
      <c r="AL12" s="604"/>
      <c r="AM12" s="604"/>
      <c r="AN12" s="604"/>
      <c r="AO12" s="604"/>
      <c r="AP12" s="604"/>
      <c r="AQ12" s="604"/>
      <c r="AR12" s="604"/>
      <c r="AS12" s="604"/>
      <c r="AT12" s="604"/>
      <c r="AU12" s="604"/>
      <c r="AV12" s="604"/>
    </row>
    <row r="13" spans="1:48" s="586" customFormat="1" ht="33" customHeight="1">
      <c r="A13" s="1370"/>
      <c r="B13" s="1351"/>
      <c r="C13" s="1351"/>
      <c r="D13" s="1351"/>
      <c r="E13" s="1351"/>
      <c r="F13" s="1351"/>
      <c r="G13" s="1351"/>
      <c r="H13" s="1351"/>
      <c r="I13" s="584"/>
      <c r="J13" s="607"/>
      <c r="K13" s="1380"/>
      <c r="L13" s="1380"/>
      <c r="M13" s="1380"/>
      <c r="N13" s="1380"/>
      <c r="O13" s="1381"/>
      <c r="P13" s="604"/>
      <c r="Q13" s="604"/>
      <c r="R13" s="604"/>
      <c r="S13" s="604"/>
      <c r="T13" s="604"/>
      <c r="U13" s="604"/>
      <c r="V13" s="604"/>
      <c r="W13" s="604"/>
      <c r="X13" s="604"/>
      <c r="Y13" s="604"/>
      <c r="Z13" s="604"/>
      <c r="AA13" s="604"/>
      <c r="AB13" s="604"/>
      <c r="AC13" s="604"/>
      <c r="AD13" s="604"/>
      <c r="AE13" s="604"/>
      <c r="AF13" s="604"/>
      <c r="AG13" s="604"/>
      <c r="AH13" s="604"/>
      <c r="AI13" s="604"/>
      <c r="AJ13" s="604"/>
      <c r="AK13" s="604"/>
      <c r="AL13" s="604"/>
      <c r="AM13" s="604"/>
      <c r="AN13" s="604"/>
      <c r="AO13" s="604"/>
      <c r="AP13" s="604"/>
      <c r="AQ13" s="604"/>
      <c r="AR13" s="604"/>
      <c r="AS13" s="604"/>
      <c r="AT13" s="604"/>
      <c r="AU13" s="604"/>
      <c r="AV13" s="604"/>
    </row>
    <row r="14" spans="1:48" s="586" customFormat="1" ht="24" customHeight="1">
      <c r="A14" s="583"/>
      <c r="B14" s="584"/>
      <c r="C14" s="584"/>
      <c r="D14" s="584"/>
      <c r="E14" s="584"/>
      <c r="F14" s="584"/>
      <c r="G14" s="584"/>
      <c r="H14" s="584"/>
      <c r="I14" s="584"/>
      <c r="J14" s="584"/>
      <c r="K14" s="584"/>
      <c r="L14" s="584"/>
      <c r="M14" s="584"/>
      <c r="N14" s="584"/>
      <c r="O14" s="585"/>
      <c r="P14" s="604"/>
      <c r="Q14" s="604"/>
      <c r="R14" s="604"/>
      <c r="S14" s="604"/>
      <c r="T14" s="604"/>
      <c r="U14" s="604"/>
      <c r="V14" s="604"/>
      <c r="W14" s="604"/>
      <c r="X14" s="604"/>
      <c r="Y14" s="604"/>
      <c r="Z14" s="604"/>
      <c r="AA14" s="604"/>
      <c r="AB14" s="604"/>
      <c r="AC14" s="604"/>
      <c r="AD14" s="604"/>
      <c r="AE14" s="604"/>
      <c r="AF14" s="604"/>
      <c r="AG14" s="604"/>
      <c r="AH14" s="604"/>
      <c r="AI14" s="604"/>
      <c r="AJ14" s="604"/>
      <c r="AK14" s="604"/>
      <c r="AL14" s="604"/>
      <c r="AM14" s="604"/>
      <c r="AN14" s="604"/>
      <c r="AO14" s="604"/>
      <c r="AP14" s="604"/>
      <c r="AQ14" s="604"/>
      <c r="AR14" s="604"/>
      <c r="AS14" s="604"/>
      <c r="AT14" s="604"/>
      <c r="AU14" s="604"/>
      <c r="AV14" s="604"/>
    </row>
    <row r="15" spans="1:48" s="586" customFormat="1" ht="24" customHeight="1">
      <c r="A15" s="583"/>
      <c r="B15" s="584"/>
      <c r="C15" s="584"/>
      <c r="D15" s="584"/>
      <c r="E15" s="584"/>
      <c r="F15" s="584"/>
      <c r="G15" s="584"/>
      <c r="H15" s="584"/>
      <c r="I15" s="584"/>
      <c r="J15" s="584"/>
      <c r="K15" s="584"/>
      <c r="L15" s="584"/>
      <c r="M15" s="584"/>
      <c r="N15" s="584"/>
      <c r="O15" s="585"/>
      <c r="P15" s="604"/>
      <c r="Q15" s="604"/>
      <c r="R15" s="604"/>
      <c r="S15" s="604"/>
      <c r="T15" s="604"/>
      <c r="U15" s="604"/>
      <c r="V15" s="604"/>
      <c r="W15" s="604"/>
      <c r="X15" s="604"/>
      <c r="Y15" s="604"/>
      <c r="Z15" s="604"/>
      <c r="AA15" s="604"/>
      <c r="AB15" s="604"/>
      <c r="AC15" s="604"/>
      <c r="AD15" s="604"/>
      <c r="AE15" s="604"/>
      <c r="AF15" s="604"/>
      <c r="AG15" s="604"/>
      <c r="AH15" s="604"/>
      <c r="AI15" s="604"/>
      <c r="AJ15" s="604"/>
      <c r="AK15" s="604"/>
      <c r="AL15" s="604"/>
      <c r="AM15" s="604"/>
      <c r="AN15" s="604"/>
      <c r="AO15" s="604"/>
      <c r="AP15" s="604"/>
      <c r="AQ15" s="604"/>
      <c r="AR15" s="604"/>
      <c r="AS15" s="604"/>
      <c r="AT15" s="604"/>
      <c r="AU15" s="604"/>
      <c r="AV15" s="604"/>
    </row>
    <row r="16" spans="1:48" s="586" customFormat="1" ht="24" customHeight="1">
      <c r="A16" s="583"/>
      <c r="B16" s="584"/>
      <c r="C16" s="584"/>
      <c r="D16" s="584"/>
      <c r="E16" s="584"/>
      <c r="F16" s="584"/>
      <c r="G16" s="584"/>
      <c r="H16" s="584"/>
      <c r="I16" s="584"/>
      <c r="J16" s="584"/>
      <c r="K16" s="584"/>
      <c r="L16" s="584"/>
      <c r="M16" s="584"/>
      <c r="N16" s="584"/>
      <c r="O16" s="585"/>
      <c r="P16" s="604"/>
      <c r="Q16" s="604"/>
      <c r="R16" s="604"/>
      <c r="S16" s="604"/>
      <c r="T16" s="604"/>
      <c r="U16" s="604"/>
      <c r="V16" s="604"/>
      <c r="W16" s="604"/>
      <c r="X16" s="604"/>
      <c r="Y16" s="604"/>
      <c r="Z16" s="604"/>
      <c r="AA16" s="604"/>
      <c r="AB16" s="604"/>
      <c r="AC16" s="604"/>
      <c r="AD16" s="604"/>
      <c r="AE16" s="604"/>
      <c r="AF16" s="604"/>
      <c r="AG16" s="604"/>
      <c r="AH16" s="604"/>
      <c r="AI16" s="604"/>
      <c r="AJ16" s="604"/>
      <c r="AK16" s="604"/>
      <c r="AL16" s="604"/>
      <c r="AM16" s="604"/>
      <c r="AN16" s="604"/>
      <c r="AO16" s="604"/>
      <c r="AP16" s="604"/>
      <c r="AQ16" s="604"/>
      <c r="AR16" s="604"/>
      <c r="AS16" s="604"/>
      <c r="AT16" s="604"/>
      <c r="AU16" s="604"/>
      <c r="AV16" s="604"/>
    </row>
    <row r="17" spans="1:48" s="586" customFormat="1" ht="24" customHeight="1">
      <c r="A17" s="583"/>
      <c r="B17" s="584"/>
      <c r="C17" s="584"/>
      <c r="D17" s="584"/>
      <c r="E17" s="584"/>
      <c r="F17" s="584"/>
      <c r="G17" s="584"/>
      <c r="H17" s="584"/>
      <c r="I17" s="584"/>
      <c r="J17" s="584"/>
      <c r="K17" s="584"/>
      <c r="L17" s="584"/>
      <c r="M17" s="584"/>
      <c r="N17" s="584"/>
      <c r="O17" s="585"/>
      <c r="P17" s="604"/>
      <c r="Q17" s="604"/>
      <c r="R17" s="604"/>
      <c r="S17" s="604"/>
      <c r="T17" s="604"/>
      <c r="U17" s="604"/>
      <c r="V17" s="604"/>
      <c r="W17" s="604"/>
      <c r="X17" s="604"/>
      <c r="Y17" s="604"/>
      <c r="Z17" s="604"/>
      <c r="AA17" s="604"/>
      <c r="AB17" s="604"/>
      <c r="AC17" s="604"/>
      <c r="AD17" s="604"/>
      <c r="AE17" s="604"/>
      <c r="AF17" s="604"/>
      <c r="AG17" s="604"/>
      <c r="AH17" s="604"/>
      <c r="AI17" s="604"/>
      <c r="AJ17" s="604"/>
      <c r="AK17" s="604"/>
      <c r="AL17" s="604"/>
      <c r="AM17" s="604"/>
      <c r="AN17" s="604"/>
      <c r="AO17" s="604"/>
      <c r="AP17" s="604"/>
      <c r="AQ17" s="604"/>
      <c r="AR17" s="604"/>
      <c r="AS17" s="604"/>
      <c r="AT17" s="604"/>
      <c r="AU17" s="604"/>
      <c r="AV17" s="604"/>
    </row>
    <row r="18" spans="1:48" s="586" customFormat="1" ht="24" customHeight="1">
      <c r="A18" s="583"/>
      <c r="B18" s="584"/>
      <c r="C18" s="584"/>
      <c r="D18" s="584"/>
      <c r="E18" s="584"/>
      <c r="F18" s="584"/>
      <c r="G18" s="584"/>
      <c r="H18" s="584"/>
      <c r="I18" s="584"/>
      <c r="J18" s="584"/>
      <c r="K18" s="584"/>
      <c r="L18" s="584"/>
      <c r="M18" s="584"/>
      <c r="N18" s="584"/>
      <c r="O18" s="585"/>
      <c r="P18" s="604"/>
      <c r="Q18" s="604"/>
      <c r="R18" s="604"/>
      <c r="S18" s="604"/>
      <c r="T18" s="604"/>
      <c r="U18" s="604"/>
      <c r="V18" s="604"/>
      <c r="W18" s="604"/>
      <c r="X18" s="604"/>
      <c r="Y18" s="604"/>
      <c r="Z18" s="604"/>
      <c r="AA18" s="604"/>
      <c r="AB18" s="604"/>
      <c r="AC18" s="604"/>
      <c r="AD18" s="604"/>
      <c r="AE18" s="604"/>
      <c r="AF18" s="604"/>
      <c r="AG18" s="604"/>
      <c r="AH18" s="604"/>
      <c r="AI18" s="604"/>
      <c r="AJ18" s="604"/>
      <c r="AK18" s="604"/>
      <c r="AL18" s="604"/>
      <c r="AM18" s="604"/>
      <c r="AN18" s="604"/>
      <c r="AO18" s="604"/>
      <c r="AP18" s="604"/>
      <c r="AQ18" s="604"/>
      <c r="AR18" s="604"/>
      <c r="AS18" s="604"/>
      <c r="AT18" s="604"/>
      <c r="AU18" s="604"/>
      <c r="AV18" s="604"/>
    </row>
    <row r="19" spans="1:48" s="586" customFormat="1" ht="24" customHeight="1">
      <c r="A19" s="583"/>
      <c r="B19" s="584"/>
      <c r="C19" s="584"/>
      <c r="D19" s="584"/>
      <c r="E19" s="584"/>
      <c r="F19" s="584"/>
      <c r="G19" s="584"/>
      <c r="H19" s="584"/>
      <c r="I19" s="584"/>
      <c r="J19" s="584"/>
      <c r="K19" s="584"/>
      <c r="L19" s="584"/>
      <c r="M19" s="584"/>
      <c r="N19" s="584"/>
      <c r="O19" s="585"/>
      <c r="P19" s="604"/>
      <c r="Q19" s="604"/>
      <c r="R19" s="604"/>
      <c r="S19" s="604"/>
      <c r="T19" s="604"/>
      <c r="U19" s="604"/>
      <c r="V19" s="604"/>
      <c r="W19" s="604"/>
      <c r="X19" s="604"/>
      <c r="Y19" s="604"/>
      <c r="Z19" s="604"/>
      <c r="AA19" s="604"/>
      <c r="AB19" s="604"/>
      <c r="AC19" s="604"/>
      <c r="AD19" s="604"/>
      <c r="AE19" s="604"/>
      <c r="AF19" s="604"/>
      <c r="AG19" s="604"/>
      <c r="AH19" s="604"/>
      <c r="AI19" s="604"/>
      <c r="AJ19" s="604"/>
      <c r="AK19" s="604"/>
      <c r="AL19" s="604"/>
      <c r="AM19" s="604"/>
      <c r="AN19" s="604"/>
      <c r="AO19" s="604"/>
      <c r="AP19" s="604"/>
      <c r="AQ19" s="604"/>
      <c r="AR19" s="604"/>
      <c r="AS19" s="604"/>
      <c r="AT19" s="604"/>
      <c r="AU19" s="604"/>
      <c r="AV19" s="604"/>
    </row>
    <row r="20" spans="1:48" s="586" customFormat="1" ht="24" customHeight="1">
      <c r="A20" s="583"/>
      <c r="B20" s="584"/>
      <c r="C20" s="584"/>
      <c r="D20" s="584"/>
      <c r="E20" s="584"/>
      <c r="F20" s="584"/>
      <c r="G20" s="584"/>
      <c r="H20" s="584"/>
      <c r="I20" s="584"/>
      <c r="J20" s="584"/>
      <c r="K20" s="584"/>
      <c r="L20" s="584"/>
      <c r="M20" s="584"/>
      <c r="N20" s="584"/>
      <c r="O20" s="585"/>
      <c r="P20" s="604"/>
      <c r="Q20" s="604"/>
      <c r="R20" s="604"/>
      <c r="S20" s="604"/>
      <c r="T20" s="604"/>
      <c r="U20" s="604"/>
      <c r="V20" s="604"/>
      <c r="W20" s="604"/>
      <c r="X20" s="604"/>
      <c r="Y20" s="604"/>
      <c r="Z20" s="604"/>
      <c r="AA20" s="604"/>
      <c r="AB20" s="604"/>
      <c r="AC20" s="604"/>
      <c r="AD20" s="604"/>
      <c r="AE20" s="604"/>
      <c r="AF20" s="604"/>
      <c r="AG20" s="604"/>
      <c r="AH20" s="604"/>
      <c r="AI20" s="604"/>
      <c r="AJ20" s="604"/>
      <c r="AK20" s="604"/>
      <c r="AL20" s="604"/>
      <c r="AM20" s="604"/>
      <c r="AN20" s="604"/>
      <c r="AO20" s="604"/>
      <c r="AP20" s="604"/>
      <c r="AQ20" s="604"/>
      <c r="AR20" s="604"/>
      <c r="AS20" s="604"/>
      <c r="AT20" s="604"/>
      <c r="AU20" s="604"/>
      <c r="AV20" s="604"/>
    </row>
    <row r="21" spans="1:15" ht="24" customHeight="1">
      <c r="A21" s="587"/>
      <c r="B21" s="588"/>
      <c r="C21" s="588"/>
      <c r="D21" s="588"/>
      <c r="E21" s="588"/>
      <c r="F21" s="588"/>
      <c r="G21" s="588"/>
      <c r="H21" s="588"/>
      <c r="I21" s="588"/>
      <c r="J21" s="588"/>
      <c r="K21" s="588"/>
      <c r="L21" s="588"/>
      <c r="M21" s="588"/>
      <c r="N21" s="588"/>
      <c r="O21" s="589"/>
    </row>
    <row r="22" spans="1:15" ht="24" customHeight="1">
      <c r="A22" s="587"/>
      <c r="B22" s="588"/>
      <c r="C22" s="588"/>
      <c r="D22" s="588"/>
      <c r="E22" s="588"/>
      <c r="F22" s="588"/>
      <c r="G22" s="588"/>
      <c r="H22" s="588"/>
      <c r="I22" s="588"/>
      <c r="J22" s="588"/>
      <c r="K22" s="588"/>
      <c r="L22" s="588"/>
      <c r="M22" s="588"/>
      <c r="N22" s="588"/>
      <c r="O22" s="589"/>
    </row>
    <row r="23" spans="1:21" ht="29.25" customHeight="1">
      <c r="A23" s="1376"/>
      <c r="B23" s="1377"/>
      <c r="C23" s="1377"/>
      <c r="D23" s="1377"/>
      <c r="E23" s="1377"/>
      <c r="F23" s="1377"/>
      <c r="G23" s="1377"/>
      <c r="H23" s="1377"/>
      <c r="I23" s="1377"/>
      <c r="J23" s="1377"/>
      <c r="K23" s="1377"/>
      <c r="L23" s="1377"/>
      <c r="M23" s="1377"/>
      <c r="N23" s="1377"/>
      <c r="O23" s="1378"/>
      <c r="P23" s="608"/>
      <c r="Q23" s="608"/>
      <c r="R23" s="608"/>
      <c r="S23" s="608"/>
      <c r="T23" s="609"/>
      <c r="U23" s="609"/>
    </row>
    <row r="24" spans="1:21" ht="21.75" customHeight="1">
      <c r="A24" s="1379"/>
      <c r="B24" s="1377"/>
      <c r="C24" s="1377"/>
      <c r="D24" s="1377"/>
      <c r="E24" s="1377"/>
      <c r="F24" s="1377"/>
      <c r="G24" s="1377"/>
      <c r="H24" s="1377"/>
      <c r="I24" s="1377"/>
      <c r="J24" s="1377"/>
      <c r="K24" s="1377"/>
      <c r="L24" s="1377"/>
      <c r="M24" s="1377"/>
      <c r="N24" s="1377"/>
      <c r="O24" s="1378"/>
      <c r="P24" s="608"/>
      <c r="Q24" s="608"/>
      <c r="R24" s="608"/>
      <c r="S24" s="608"/>
      <c r="T24" s="609"/>
      <c r="U24" s="609"/>
    </row>
    <row r="25" spans="1:19" ht="39.75" customHeight="1">
      <c r="A25" s="1385" t="s">
        <v>500</v>
      </c>
      <c r="B25" s="1386"/>
      <c r="C25" s="1386"/>
      <c r="D25" s="1386"/>
      <c r="E25" s="1386"/>
      <c r="F25" s="1386"/>
      <c r="G25" s="1386"/>
      <c r="H25" s="1386"/>
      <c r="I25" s="1386"/>
      <c r="J25" s="1386"/>
      <c r="K25" s="1386"/>
      <c r="L25" s="1386"/>
      <c r="M25" s="1386"/>
      <c r="N25" s="1386"/>
      <c r="O25" s="1387"/>
      <c r="P25" s="610"/>
      <c r="Q25" s="610"/>
      <c r="R25" s="610"/>
      <c r="S25" s="610"/>
    </row>
    <row r="26" spans="1:15" ht="30" customHeight="1" thickBot="1">
      <c r="A26" s="1382" t="s">
        <v>560</v>
      </c>
      <c r="B26" s="1383"/>
      <c r="C26" s="1383"/>
      <c r="D26" s="1383"/>
      <c r="E26" s="1383"/>
      <c r="F26" s="1383"/>
      <c r="G26" s="1383"/>
      <c r="H26" s="1383"/>
      <c r="I26" s="1383"/>
      <c r="J26" s="1383"/>
      <c r="K26" s="1383"/>
      <c r="L26" s="1383"/>
      <c r="M26" s="1383"/>
      <c r="N26" s="1383"/>
      <c r="O26" s="1384"/>
    </row>
    <row r="27" s="603" customFormat="1" ht="4.5" customHeight="1" thickTop="1"/>
    <row r="28" s="603" customFormat="1" ht="24" customHeight="1" hidden="1"/>
    <row r="29" s="603" customFormat="1" ht="24" customHeight="1" hidden="1"/>
    <row r="30" s="603" customFormat="1" ht="12.75" hidden="1"/>
    <row r="31" s="603" customFormat="1" ht="12.75" hidden="1"/>
    <row r="32" s="603" customFormat="1" ht="12.75" hidden="1"/>
    <row r="33" s="603" customFormat="1" ht="12.75" hidden="1"/>
    <row r="34" s="603" customFormat="1" ht="12.75" hidden="1"/>
    <row r="35" s="603" customFormat="1" ht="12.75" hidden="1"/>
    <row r="36" s="603" customFormat="1" ht="12.75" hidden="1"/>
    <row r="37" s="603" customFormat="1" ht="12.75" hidden="1"/>
    <row r="38" s="603" customFormat="1" ht="12.75" hidden="1"/>
    <row r="39" s="603" customFormat="1" ht="12.75" hidden="1"/>
    <row r="40" s="603" customFormat="1" ht="12.75" hidden="1"/>
    <row r="41" s="603" customFormat="1" ht="12.75" hidden="1"/>
    <row r="42" s="603" customFormat="1" ht="12.75" hidden="1"/>
    <row r="43" s="603" customFormat="1" ht="12.75" hidden="1"/>
    <row r="44" s="603" customFormat="1" ht="12.75" hidden="1"/>
    <row r="45" s="603" customFormat="1" ht="12.75" hidden="1"/>
    <row r="46" s="603" customFormat="1" ht="12.75" hidden="1"/>
    <row r="47" s="603" customFormat="1" ht="12.75" hidden="1"/>
    <row r="48" s="603" customFormat="1" ht="12.75" hidden="1"/>
    <row r="49" s="603" customFormat="1" ht="12.75" hidden="1"/>
    <row r="50" s="603" customFormat="1" ht="12.75" hidden="1"/>
    <row r="51" s="603" customFormat="1" ht="12.75" hidden="1"/>
    <row r="52" s="603" customFormat="1" ht="12.75" hidden="1"/>
    <row r="53" s="603" customFormat="1" ht="12.75" hidden="1"/>
    <row r="54" s="603" customFormat="1" ht="12.75" hidden="1"/>
    <row r="55" s="603" customFormat="1" ht="12.75" hidden="1"/>
    <row r="56" s="603" customFormat="1" ht="12.75" hidden="1"/>
    <row r="57" s="603" customFormat="1" ht="12.75" hidden="1"/>
    <row r="58" s="603" customFormat="1" ht="12.75" hidden="1"/>
    <row r="59" s="603" customFormat="1" ht="12.75" hidden="1"/>
    <row r="60" s="603" customFormat="1" ht="12.75" hidden="1"/>
    <row r="61" s="603" customFormat="1" ht="12.75" hidden="1"/>
    <row r="62" s="603" customFormat="1" ht="12.75" hidden="1"/>
    <row r="63" s="603" customFormat="1" ht="12.75" hidden="1"/>
    <row r="64" s="603" customFormat="1" ht="12.75" hidden="1"/>
    <row r="65" s="603" customFormat="1" ht="12.75" hidden="1"/>
    <row r="66" s="603" customFormat="1" ht="12.75" hidden="1"/>
    <row r="67" s="603" customFormat="1" ht="12.75" hidden="1"/>
    <row r="68" s="603" customFormat="1" ht="12.75" hidden="1"/>
    <row r="69" s="603" customFormat="1" ht="12.75" hidden="1"/>
    <row r="70" s="603" customFormat="1" ht="12.75" hidden="1"/>
    <row r="71" s="603" customFormat="1" ht="12.75" hidden="1"/>
    <row r="72" s="603" customFormat="1" ht="12.75" hidden="1"/>
    <row r="73" s="603" customFormat="1" ht="12.75" hidden="1"/>
    <row r="74" s="603" customFormat="1" ht="12.75" hidden="1"/>
    <row r="75" s="603" customFormat="1" ht="12.75" hidden="1"/>
    <row r="76" s="603" customFormat="1" ht="12.75" hidden="1"/>
  </sheetData>
  <sheetProtection password="C554" sheet="1" objects="1" scenarios="1"/>
  <mergeCells count="14">
    <mergeCell ref="A1:O1"/>
    <mergeCell ref="B3:J3"/>
    <mergeCell ref="K3:M5"/>
    <mergeCell ref="B4:J4"/>
    <mergeCell ref="B5:J5"/>
    <mergeCell ref="A9:I9"/>
    <mergeCell ref="A23:O24"/>
    <mergeCell ref="K13:O13"/>
    <mergeCell ref="K11:O11"/>
    <mergeCell ref="K9:O9"/>
    <mergeCell ref="A26:O26"/>
    <mergeCell ref="A25:O25"/>
    <mergeCell ref="B11:D11"/>
    <mergeCell ref="A13:H13"/>
  </mergeCells>
  <conditionalFormatting sqref="K3:M5">
    <cfRule type="cellIs" priority="1" dxfId="1" operator="equal" stopIfTrue="1">
      <formula>0</formula>
    </cfRule>
  </conditionalFormatting>
  <printOptions horizontalCentered="1" verticalCentered="1"/>
  <pageMargins left="0" right="0" top="0" bottom="0" header="0" footer="0"/>
  <pageSetup horizontalDpi="355" verticalDpi="355" orientation="portrait" paperSize="9" scale="105" r:id="rId1"/>
</worksheet>
</file>

<file path=xl/worksheets/sheet31.xml><?xml version="1.0" encoding="utf-8"?>
<worksheet xmlns="http://schemas.openxmlformats.org/spreadsheetml/2006/main" xmlns:r="http://schemas.openxmlformats.org/officeDocument/2006/relationships">
  <sheetPr codeName="Φύλλο38"/>
  <dimension ref="A1:BE17"/>
  <sheetViews>
    <sheetView view="pageBreakPreview" zoomScale="60" zoomScaleNormal="75" zoomScalePageLayoutView="0" workbookViewId="0" topLeftCell="A1">
      <selection activeCell="J8" sqref="J8:O8"/>
    </sheetView>
  </sheetViews>
  <sheetFormatPr defaultColWidth="0" defaultRowHeight="12.75" zeroHeight="1"/>
  <cols>
    <col min="1" max="1" width="7.140625" style="421" customWidth="1"/>
    <col min="2" max="2" width="21.140625" style="761" customWidth="1"/>
    <col min="3" max="3" width="1.57421875" style="421" customWidth="1"/>
    <col min="4" max="4" width="6.7109375" style="421" customWidth="1"/>
    <col min="5" max="5" width="5.421875" style="421" customWidth="1"/>
    <col min="6" max="6" width="4.7109375" style="421" customWidth="1"/>
    <col min="7" max="7" width="6.421875" style="421" customWidth="1"/>
    <col min="8" max="8" width="3.140625" style="421" customWidth="1"/>
    <col min="9" max="9" width="3.57421875" style="421" customWidth="1"/>
    <col min="10" max="10" width="3.28125" style="421" customWidth="1"/>
    <col min="11" max="11" width="3.7109375" style="421" customWidth="1"/>
    <col min="12" max="12" width="5.00390625" style="421" customWidth="1"/>
    <col min="13" max="13" width="3.7109375" style="421" customWidth="1"/>
    <col min="14" max="14" width="2.7109375" style="421" customWidth="1"/>
    <col min="15" max="15" width="2.421875" style="421" customWidth="1"/>
    <col min="16" max="17" width="3.7109375" style="421" customWidth="1"/>
    <col min="18" max="19" width="2.57421875" style="421" customWidth="1"/>
    <col min="20" max="20" width="3.140625" style="421" customWidth="1"/>
    <col min="21" max="21" width="3.7109375" style="421" customWidth="1"/>
    <col min="22" max="22" width="3.28125" style="421" customWidth="1"/>
    <col min="23" max="25" width="3.7109375" style="421" customWidth="1"/>
    <col min="26" max="26" width="3.140625" style="421" customWidth="1"/>
    <col min="27" max="27" width="5.00390625" style="421" customWidth="1"/>
    <col min="28" max="28" width="4.421875" style="421" customWidth="1"/>
    <col min="29" max="29" width="4.7109375" style="421" customWidth="1"/>
    <col min="30" max="31" width="3.7109375" style="421" customWidth="1"/>
    <col min="32" max="32" width="4.28125" style="421" customWidth="1"/>
    <col min="33" max="33" width="3.140625" style="421" customWidth="1"/>
    <col min="34" max="35" width="3.7109375" style="421" customWidth="1"/>
    <col min="36" max="36" width="3.57421875" style="421" customWidth="1"/>
    <col min="37" max="42" width="3.7109375" style="421" customWidth="1"/>
    <col min="43" max="43" width="2.7109375" style="421" customWidth="1"/>
    <col min="44" max="44" width="3.7109375" style="421" customWidth="1"/>
    <col min="45" max="45" width="4.140625" style="421" customWidth="1"/>
    <col min="46" max="47" width="3.7109375" style="421" customWidth="1"/>
    <col min="48" max="49" width="0.2890625" style="421" customWidth="1"/>
    <col min="50" max="51" width="3.7109375" style="762" hidden="1" customWidth="1"/>
    <col min="52" max="52" width="5.8515625" style="421" hidden="1" customWidth="1"/>
    <col min="53" max="16384" width="3.7109375" style="421" hidden="1" customWidth="1"/>
  </cols>
  <sheetData>
    <row r="1" spans="1:51" s="723" customFormat="1" ht="30" customHeight="1" thickTop="1">
      <c r="A1" s="1397" t="s">
        <v>249</v>
      </c>
      <c r="B1" s="1398"/>
      <c r="C1" s="1398"/>
      <c r="D1" s="1398"/>
      <c r="E1" s="1398"/>
      <c r="F1" s="1398"/>
      <c r="G1" s="1398"/>
      <c r="H1" s="1398"/>
      <c r="I1" s="1398"/>
      <c r="J1" s="1398"/>
      <c r="K1" s="1398"/>
      <c r="L1" s="1398"/>
      <c r="M1" s="1398"/>
      <c r="N1" s="1398"/>
      <c r="O1" s="1398"/>
      <c r="P1" s="1398"/>
      <c r="Q1" s="1398"/>
      <c r="R1" s="1398"/>
      <c r="S1" s="1398"/>
      <c r="T1" s="1398"/>
      <c r="U1" s="1398"/>
      <c r="V1" s="1398"/>
      <c r="W1" s="1398"/>
      <c r="X1" s="1398"/>
      <c r="Y1" s="1398"/>
      <c r="Z1" s="1398"/>
      <c r="AA1" s="1398"/>
      <c r="AB1" s="1398"/>
      <c r="AC1" s="1398"/>
      <c r="AD1" s="1398"/>
      <c r="AE1" s="1398"/>
      <c r="AF1" s="1398"/>
      <c r="AG1" s="1398"/>
      <c r="AH1" s="1398"/>
      <c r="AI1" s="1398"/>
      <c r="AJ1" s="1398"/>
      <c r="AK1" s="1398"/>
      <c r="AL1" s="1398"/>
      <c r="AM1" s="1398"/>
      <c r="AN1" s="1398"/>
      <c r="AO1" s="1398"/>
      <c r="AP1" s="1398"/>
      <c r="AQ1" s="1398"/>
      <c r="AR1" s="1398"/>
      <c r="AS1" s="1398"/>
      <c r="AT1" s="1398"/>
      <c r="AU1" s="1398"/>
      <c r="AV1" s="722"/>
      <c r="AX1" s="724"/>
      <c r="AY1" s="724"/>
    </row>
    <row r="2" spans="1:51" s="728" customFormat="1" ht="43.5" customHeight="1">
      <c r="A2" s="1400" t="s">
        <v>250</v>
      </c>
      <c r="B2" s="1401"/>
      <c r="C2" s="1401"/>
      <c r="D2" s="1401"/>
      <c r="E2" s="1401"/>
      <c r="F2" s="730"/>
      <c r="G2" s="731"/>
      <c r="H2" s="1399" t="s">
        <v>251</v>
      </c>
      <c r="I2" s="1399"/>
      <c r="J2" s="1399"/>
      <c r="K2" s="1399"/>
      <c r="L2" s="1399"/>
      <c r="M2" s="1399"/>
      <c r="N2" s="1399"/>
      <c r="O2" s="1399"/>
      <c r="P2" s="726"/>
      <c r="Q2" s="726"/>
      <c r="R2" s="726"/>
      <c r="S2" s="726"/>
      <c r="T2" s="726"/>
      <c r="U2" s="726"/>
      <c r="V2" s="726"/>
      <c r="W2" s="726"/>
      <c r="X2" s="726"/>
      <c r="Y2" s="726"/>
      <c r="Z2" s="726"/>
      <c r="AA2" s="726"/>
      <c r="AB2" s="726"/>
      <c r="AC2" s="726"/>
      <c r="AD2" s="726"/>
      <c r="AE2" s="726"/>
      <c r="AF2" s="726"/>
      <c r="AG2" s="726"/>
      <c r="AH2" s="726"/>
      <c r="AI2" s="726"/>
      <c r="AJ2" s="726"/>
      <c r="AK2" s="726"/>
      <c r="AL2" s="726"/>
      <c r="AM2" s="726"/>
      <c r="AN2" s="726"/>
      <c r="AO2" s="726"/>
      <c r="AP2" s="726"/>
      <c r="AQ2" s="726"/>
      <c r="AR2" s="726"/>
      <c r="AS2" s="726"/>
      <c r="AT2" s="726"/>
      <c r="AU2" s="726"/>
      <c r="AV2" s="727"/>
      <c r="AW2" s="726"/>
      <c r="AX2" s="726"/>
      <c r="AY2" s="729"/>
    </row>
    <row r="3" spans="1:51" s="728" customFormat="1" ht="6" customHeight="1" thickBot="1">
      <c r="A3" s="732"/>
      <c r="B3" s="725"/>
      <c r="C3" s="726"/>
      <c r="D3" s="726"/>
      <c r="E3" s="726"/>
      <c r="F3" s="726"/>
      <c r="G3" s="731"/>
      <c r="H3" s="726"/>
      <c r="I3" s="726"/>
      <c r="J3" s="726"/>
      <c r="K3" s="726"/>
      <c r="L3" s="731"/>
      <c r="M3" s="731"/>
      <c r="N3" s="731"/>
      <c r="O3" s="731"/>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7"/>
      <c r="AW3" s="726"/>
      <c r="AX3" s="726"/>
      <c r="AY3" s="729"/>
    </row>
    <row r="4" spans="1:57" s="728" customFormat="1" ht="24.75" customHeight="1" thickBot="1" thickTop="1">
      <c r="A4" s="733"/>
      <c r="B4" s="734" t="s">
        <v>99</v>
      </c>
      <c r="C4" s="735"/>
      <c r="D4" s="736">
        <v>360</v>
      </c>
      <c r="E4" s="737">
        <v>0</v>
      </c>
      <c r="F4" s="738"/>
      <c r="G4" s="731"/>
      <c r="H4" s="1396">
        <v>365</v>
      </c>
      <c r="I4" s="1396"/>
      <c r="J4" s="1395">
        <f>IF('1. Αίτηση'!T26="Χ",300,0)</f>
        <v>0</v>
      </c>
      <c r="K4" s="1395"/>
      <c r="L4" s="1395"/>
      <c r="M4" s="1395"/>
      <c r="N4" s="1395"/>
      <c r="O4" s="1395"/>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7"/>
      <c r="AW4" s="726"/>
      <c r="AX4" s="726"/>
      <c r="AY4" s="726"/>
      <c r="AZ4" s="726"/>
      <c r="BA4" s="726"/>
      <c r="BB4" s="726"/>
      <c r="BC4" s="726"/>
      <c r="BD4" s="726"/>
      <c r="BE4" s="727"/>
    </row>
    <row r="5" spans="1:57" s="728" customFormat="1" ht="24.75" customHeight="1" thickBot="1" thickTop="1">
      <c r="A5" s="733"/>
      <c r="B5" s="734"/>
      <c r="C5" s="739"/>
      <c r="D5" s="740"/>
      <c r="E5" s="740"/>
      <c r="F5" s="740"/>
      <c r="G5" s="731"/>
      <c r="H5" s="740"/>
      <c r="I5" s="726"/>
      <c r="J5" s="731"/>
      <c r="K5" s="731"/>
      <c r="L5" s="731"/>
      <c r="M5" s="731"/>
      <c r="N5" s="731"/>
      <c r="O5" s="731"/>
      <c r="P5" s="726"/>
      <c r="Q5" s="726"/>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7"/>
      <c r="AW5" s="726"/>
      <c r="AX5" s="726"/>
      <c r="AY5" s="726"/>
      <c r="AZ5" s="726"/>
      <c r="BA5" s="726"/>
      <c r="BB5" s="726"/>
      <c r="BC5" s="726"/>
      <c r="BD5" s="726"/>
      <c r="BE5" s="727"/>
    </row>
    <row r="6" spans="1:57" s="728" customFormat="1" ht="24.75" customHeight="1" thickBot="1" thickTop="1">
      <c r="A6" s="733"/>
      <c r="B6" s="734" t="s">
        <v>98</v>
      </c>
      <c r="C6" s="735"/>
      <c r="D6" s="736">
        <v>361</v>
      </c>
      <c r="E6" s="737">
        <v>0</v>
      </c>
      <c r="F6" s="738"/>
      <c r="G6" s="731"/>
      <c r="H6" s="1396">
        <v>366</v>
      </c>
      <c r="I6" s="1396"/>
      <c r="J6" s="1395">
        <f>IF('1. Αίτηση'!Q26="Χ",180,0)</f>
        <v>0</v>
      </c>
      <c r="K6" s="1395"/>
      <c r="L6" s="1395"/>
      <c r="M6" s="1395"/>
      <c r="N6" s="1395"/>
      <c r="O6" s="1395"/>
      <c r="P6" s="726"/>
      <c r="Q6" s="726"/>
      <c r="R6" s="726"/>
      <c r="S6" s="726"/>
      <c r="T6" s="726"/>
      <c r="U6" s="726"/>
      <c r="V6" s="726"/>
      <c r="W6" s="726"/>
      <c r="X6" s="726"/>
      <c r="Y6" s="726"/>
      <c r="Z6" s="726"/>
      <c r="AA6" s="726"/>
      <c r="AB6" s="726"/>
      <c r="AC6" s="726"/>
      <c r="AD6" s="726"/>
      <c r="AE6" s="726"/>
      <c r="AF6" s="726"/>
      <c r="AG6" s="726"/>
      <c r="AH6" s="726"/>
      <c r="AI6" s="726"/>
      <c r="AJ6" s="726"/>
      <c r="AK6" s="726"/>
      <c r="AL6" s="726"/>
      <c r="AM6" s="726"/>
      <c r="AN6" s="726"/>
      <c r="AO6" s="726"/>
      <c r="AP6" s="726"/>
      <c r="AQ6" s="726"/>
      <c r="AR6" s="726"/>
      <c r="AS6" s="726"/>
      <c r="AT6" s="726"/>
      <c r="AU6" s="726"/>
      <c r="AV6" s="727"/>
      <c r="AW6" s="726"/>
      <c r="AX6" s="726"/>
      <c r="AY6" s="726"/>
      <c r="AZ6" s="726"/>
      <c r="BA6" s="726"/>
      <c r="BB6" s="726"/>
      <c r="BC6" s="726"/>
      <c r="BD6" s="726"/>
      <c r="BE6" s="727"/>
    </row>
    <row r="7" spans="1:57" s="743" customFormat="1" ht="24.75" customHeight="1" thickBot="1" thickTop="1">
      <c r="A7" s="733"/>
      <c r="B7" s="734"/>
      <c r="C7" s="739"/>
      <c r="D7" s="740"/>
      <c r="E7" s="740"/>
      <c r="F7" s="740"/>
      <c r="G7" s="731"/>
      <c r="H7" s="740"/>
      <c r="I7" s="726"/>
      <c r="J7" s="731"/>
      <c r="K7" s="731"/>
      <c r="L7" s="731"/>
      <c r="M7" s="731"/>
      <c r="N7" s="731"/>
      <c r="O7" s="731"/>
      <c r="P7" s="726"/>
      <c r="Q7" s="726"/>
      <c r="R7" s="726"/>
      <c r="S7" s="726"/>
      <c r="T7" s="726"/>
      <c r="U7" s="726"/>
      <c r="V7" s="726"/>
      <c r="W7" s="726"/>
      <c r="X7" s="726"/>
      <c r="Y7" s="726"/>
      <c r="Z7" s="726"/>
      <c r="AA7" s="726"/>
      <c r="AB7" s="726"/>
      <c r="AC7" s="726"/>
      <c r="AD7" s="726"/>
      <c r="AE7" s="726"/>
      <c r="AF7" s="726"/>
      <c r="AG7" s="726"/>
      <c r="AH7" s="726"/>
      <c r="AI7" s="726"/>
      <c r="AJ7" s="726"/>
      <c r="AK7" s="726"/>
      <c r="AL7" s="726"/>
      <c r="AM7" s="726"/>
      <c r="AN7" s="726"/>
      <c r="AO7" s="726"/>
      <c r="AP7" s="726"/>
      <c r="AQ7" s="726"/>
      <c r="AR7" s="726"/>
      <c r="AS7" s="726"/>
      <c r="AT7" s="726"/>
      <c r="AU7" s="726"/>
      <c r="AV7" s="741"/>
      <c r="AW7" s="742"/>
      <c r="AX7" s="742"/>
      <c r="AY7" s="742"/>
      <c r="AZ7" s="742"/>
      <c r="BA7" s="742"/>
      <c r="BB7" s="742"/>
      <c r="BC7" s="742"/>
      <c r="BD7" s="742"/>
      <c r="BE7" s="741"/>
    </row>
    <row r="8" spans="1:57" s="728" customFormat="1" ht="24.75" customHeight="1" thickBot="1" thickTop="1">
      <c r="A8" s="733"/>
      <c r="B8" s="734" t="s">
        <v>97</v>
      </c>
      <c r="C8" s="735"/>
      <c r="D8" s="736">
        <v>362</v>
      </c>
      <c r="E8" s="737">
        <v>0</v>
      </c>
      <c r="F8" s="738"/>
      <c r="G8" s="731"/>
      <c r="H8" s="1396">
        <v>367</v>
      </c>
      <c r="I8" s="1396"/>
      <c r="J8" s="1395">
        <f>IF('1. Αίτηση'!N26="Χ",140,0)</f>
        <v>0</v>
      </c>
      <c r="K8" s="1395"/>
      <c r="L8" s="1395"/>
      <c r="M8" s="1395"/>
      <c r="N8" s="1395"/>
      <c r="O8" s="1395"/>
      <c r="P8" s="726"/>
      <c r="Q8" s="726"/>
      <c r="R8" s="726"/>
      <c r="S8" s="726"/>
      <c r="T8" s="726"/>
      <c r="U8" s="726"/>
      <c r="V8" s="726"/>
      <c r="W8" s="726"/>
      <c r="X8" s="726"/>
      <c r="Y8" s="726"/>
      <c r="Z8" s="726"/>
      <c r="AA8" s="726"/>
      <c r="AB8" s="726"/>
      <c r="AC8" s="726"/>
      <c r="AD8" s="726"/>
      <c r="AE8" s="726"/>
      <c r="AF8" s="726"/>
      <c r="AG8" s="726"/>
      <c r="AH8" s="726"/>
      <c r="AI8" s="726"/>
      <c r="AJ8" s="726"/>
      <c r="AK8" s="726"/>
      <c r="AL8" s="726"/>
      <c r="AM8" s="726"/>
      <c r="AN8" s="726"/>
      <c r="AO8" s="726"/>
      <c r="AP8" s="726"/>
      <c r="AQ8" s="726"/>
      <c r="AR8" s="726"/>
      <c r="AS8" s="726"/>
      <c r="AT8" s="726"/>
      <c r="AU8" s="726"/>
      <c r="AV8" s="744"/>
      <c r="AW8" s="726"/>
      <c r="AX8" s="726"/>
      <c r="AY8" s="726"/>
      <c r="AZ8" s="726"/>
      <c r="BA8" s="726"/>
      <c r="BB8" s="726"/>
      <c r="BC8" s="726"/>
      <c r="BD8" s="726"/>
      <c r="BE8" s="727"/>
    </row>
    <row r="9" spans="1:57" s="728" customFormat="1" ht="25.5" customHeight="1" thickBot="1" thickTop="1">
      <c r="A9" s="733"/>
      <c r="B9" s="734"/>
      <c r="C9" s="739"/>
      <c r="D9" s="740"/>
      <c r="E9" s="740"/>
      <c r="F9" s="740"/>
      <c r="G9" s="731"/>
      <c r="H9" s="731"/>
      <c r="I9" s="731"/>
      <c r="J9" s="731"/>
      <c r="K9" s="731"/>
      <c r="L9" s="731"/>
      <c r="M9" s="731"/>
      <c r="N9" s="731"/>
      <c r="O9" s="731"/>
      <c r="P9" s="731"/>
      <c r="Q9" s="726"/>
      <c r="R9" s="726"/>
      <c r="S9" s="726"/>
      <c r="T9" s="726"/>
      <c r="U9" s="726"/>
      <c r="V9" s="726"/>
      <c r="W9" s="726"/>
      <c r="X9" s="726"/>
      <c r="Y9" s="726"/>
      <c r="Z9" s="726"/>
      <c r="AA9" s="726"/>
      <c r="AB9" s="726"/>
      <c r="AC9" s="726"/>
      <c r="AD9" s="726"/>
      <c r="AE9" s="726"/>
      <c r="AF9" s="726"/>
      <c r="AG9" s="726"/>
      <c r="AH9" s="726"/>
      <c r="AI9" s="726"/>
      <c r="AJ9" s="726"/>
      <c r="AK9" s="726"/>
      <c r="AL9" s="726"/>
      <c r="AM9" s="726"/>
      <c r="AN9" s="726"/>
      <c r="AO9" s="726"/>
      <c r="AP9" s="726"/>
      <c r="AQ9" s="726"/>
      <c r="AR9" s="726"/>
      <c r="AS9" s="726"/>
      <c r="AT9" s="726"/>
      <c r="AU9" s="726"/>
      <c r="AV9" s="727"/>
      <c r="AW9" s="726"/>
      <c r="AX9" s="726"/>
      <c r="AY9" s="726"/>
      <c r="AZ9" s="726"/>
      <c r="BA9" s="726"/>
      <c r="BB9" s="726"/>
      <c r="BC9" s="726"/>
      <c r="BD9" s="726"/>
      <c r="BE9" s="727"/>
    </row>
    <row r="10" spans="1:56" s="728" customFormat="1" ht="24.75" customHeight="1" thickBot="1" thickTop="1">
      <c r="A10" s="733"/>
      <c r="B10" s="734" t="s">
        <v>96</v>
      </c>
      <c r="C10" s="735"/>
      <c r="D10" s="736">
        <v>363</v>
      </c>
      <c r="E10" s="737">
        <v>0</v>
      </c>
      <c r="F10" s="745"/>
      <c r="G10" s="731"/>
      <c r="H10" s="1396">
        <v>368</v>
      </c>
      <c r="I10" s="1396"/>
      <c r="J10" s="1395">
        <f>IF('1. Αίτηση'!K26="Χ",90,0)</f>
        <v>0</v>
      </c>
      <c r="K10" s="1395"/>
      <c r="L10" s="1395"/>
      <c r="M10" s="1395"/>
      <c r="N10" s="1395"/>
      <c r="O10" s="1395"/>
      <c r="P10" s="726"/>
      <c r="Q10" s="726"/>
      <c r="R10" s="726"/>
      <c r="S10" s="726"/>
      <c r="T10" s="726"/>
      <c r="U10" s="726"/>
      <c r="V10" s="726"/>
      <c r="W10" s="726"/>
      <c r="X10" s="726"/>
      <c r="Y10" s="726"/>
      <c r="Z10" s="726"/>
      <c r="AA10" s="726"/>
      <c r="AB10" s="726"/>
      <c r="AC10" s="726"/>
      <c r="AD10" s="726"/>
      <c r="AE10" s="726"/>
      <c r="AF10" s="726"/>
      <c r="AG10" s="726"/>
      <c r="AH10" s="726"/>
      <c r="AI10" s="726"/>
      <c r="AJ10" s="726"/>
      <c r="AK10" s="726"/>
      <c r="AL10" s="726"/>
      <c r="AM10" s="726"/>
      <c r="AN10" s="726"/>
      <c r="AO10" s="726"/>
      <c r="AP10" s="726"/>
      <c r="AQ10" s="726"/>
      <c r="AR10" s="726"/>
      <c r="AS10" s="726"/>
      <c r="AT10" s="726"/>
      <c r="AU10" s="726"/>
      <c r="AV10" s="727"/>
      <c r="AW10" s="726"/>
      <c r="AX10" s="726"/>
      <c r="AY10" s="726"/>
      <c r="AZ10" s="726"/>
      <c r="BA10" s="726"/>
      <c r="BB10" s="726"/>
      <c r="BC10" s="726"/>
      <c r="BD10" s="727"/>
    </row>
    <row r="11" spans="1:56" s="747" customFormat="1" ht="24.75" customHeight="1" thickBot="1" thickTop="1">
      <c r="A11" s="733"/>
      <c r="B11" s="734"/>
      <c r="C11" s="739"/>
      <c r="D11" s="746"/>
      <c r="E11" s="746"/>
      <c r="F11" s="746"/>
      <c r="G11" s="731"/>
      <c r="H11" s="746"/>
      <c r="I11" s="726"/>
      <c r="J11" s="731"/>
      <c r="K11" s="731"/>
      <c r="L11" s="731"/>
      <c r="M11" s="731"/>
      <c r="N11" s="731"/>
      <c r="O11" s="731"/>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7"/>
      <c r="AW11" s="726"/>
      <c r="AX11" s="726"/>
      <c r="AY11" s="726"/>
      <c r="AZ11" s="726"/>
      <c r="BA11" s="726"/>
      <c r="BB11" s="726"/>
      <c r="BC11" s="726"/>
      <c r="BD11" s="726"/>
    </row>
    <row r="12" spans="1:56" s="728" customFormat="1" ht="24.75" customHeight="1" thickBot="1" thickTop="1">
      <c r="A12" s="733"/>
      <c r="B12" s="734" t="s">
        <v>95</v>
      </c>
      <c r="C12" s="735"/>
      <c r="D12" s="736">
        <v>364</v>
      </c>
      <c r="E12" s="737">
        <v>0</v>
      </c>
      <c r="F12" s="745"/>
      <c r="G12" s="731"/>
      <c r="H12" s="1396">
        <v>369</v>
      </c>
      <c r="I12" s="1396"/>
      <c r="J12" s="1395">
        <f>IF('1. Αίτηση'!G26="Χ",70,0)</f>
        <v>0</v>
      </c>
      <c r="K12" s="1395"/>
      <c r="L12" s="1395"/>
      <c r="M12" s="1395"/>
      <c r="N12" s="1395"/>
      <c r="O12" s="1395"/>
      <c r="P12" s="726"/>
      <c r="Q12" s="726"/>
      <c r="R12" s="726"/>
      <c r="S12" s="726"/>
      <c r="T12" s="726"/>
      <c r="U12" s="726"/>
      <c r="V12" s="726"/>
      <c r="W12" s="726"/>
      <c r="X12" s="726"/>
      <c r="Y12" s="726"/>
      <c r="Z12" s="726"/>
      <c r="AA12" s="726"/>
      <c r="AB12" s="726"/>
      <c r="AC12" s="726"/>
      <c r="AD12" s="726"/>
      <c r="AE12" s="726"/>
      <c r="AF12" s="726"/>
      <c r="AG12" s="726"/>
      <c r="AH12" s="726"/>
      <c r="AI12" s="726"/>
      <c r="AJ12" s="726"/>
      <c r="AK12" s="726"/>
      <c r="AL12" s="726"/>
      <c r="AM12" s="726"/>
      <c r="AN12" s="726"/>
      <c r="AO12" s="726"/>
      <c r="AP12" s="726"/>
      <c r="AQ12" s="726"/>
      <c r="AR12" s="726"/>
      <c r="AS12" s="726"/>
      <c r="AT12" s="726"/>
      <c r="AU12" s="726"/>
      <c r="AV12" s="727"/>
      <c r="AW12" s="726"/>
      <c r="AX12" s="726"/>
      <c r="AY12" s="726"/>
      <c r="AZ12" s="726"/>
      <c r="BA12" s="726"/>
      <c r="BB12" s="726"/>
      <c r="BC12" s="726"/>
      <c r="BD12" s="726"/>
    </row>
    <row r="13" spans="1:56" s="728" customFormat="1" ht="24.75" customHeight="1" thickBot="1" thickTop="1">
      <c r="A13" s="748"/>
      <c r="B13" s="734"/>
      <c r="C13" s="749"/>
      <c r="D13" s="750"/>
      <c r="E13" s="751"/>
      <c r="F13" s="752"/>
      <c r="G13" s="731"/>
      <c r="H13" s="750"/>
      <c r="I13" s="750"/>
      <c r="J13" s="753"/>
      <c r="K13" s="753"/>
      <c r="L13" s="753"/>
      <c r="M13" s="753"/>
      <c r="N13" s="753"/>
      <c r="O13" s="753"/>
      <c r="P13" s="726"/>
      <c r="Q13" s="726"/>
      <c r="R13" s="726"/>
      <c r="S13" s="726"/>
      <c r="T13" s="726"/>
      <c r="U13" s="726"/>
      <c r="V13" s="726"/>
      <c r="W13" s="726"/>
      <c r="X13" s="726"/>
      <c r="Y13" s="726"/>
      <c r="Z13" s="726"/>
      <c r="AA13" s="726"/>
      <c r="AB13" s="726"/>
      <c r="AC13" s="726"/>
      <c r="AD13" s="726"/>
      <c r="AE13" s="726"/>
      <c r="AF13" s="726"/>
      <c r="AG13" s="726"/>
      <c r="AH13" s="726"/>
      <c r="AI13" s="726"/>
      <c r="AJ13" s="726"/>
      <c r="AK13" s="726"/>
      <c r="AL13" s="726"/>
      <c r="AM13" s="726"/>
      <c r="AN13" s="726"/>
      <c r="AO13" s="726"/>
      <c r="AP13" s="726"/>
      <c r="AQ13" s="726"/>
      <c r="AR13" s="726"/>
      <c r="AS13" s="726"/>
      <c r="AT13" s="726"/>
      <c r="AU13" s="726"/>
      <c r="AV13" s="727"/>
      <c r="AW13" s="726"/>
      <c r="AX13" s="726"/>
      <c r="AY13" s="726"/>
      <c r="AZ13" s="726"/>
      <c r="BA13" s="726"/>
      <c r="BB13" s="726"/>
      <c r="BC13" s="726"/>
      <c r="BD13" s="726"/>
    </row>
    <row r="14" spans="1:56" s="728" customFormat="1" ht="24.75" customHeight="1" thickBot="1" thickTop="1">
      <c r="A14" s="748"/>
      <c r="B14" s="734" t="s">
        <v>252</v>
      </c>
      <c r="C14" s="749"/>
      <c r="D14" s="736" t="s">
        <v>253</v>
      </c>
      <c r="E14" s="737">
        <v>0</v>
      </c>
      <c r="F14" s="745"/>
      <c r="G14" s="731"/>
      <c r="H14" s="1396" t="s">
        <v>254</v>
      </c>
      <c r="I14" s="1396"/>
      <c r="J14" s="1395">
        <f>IF('1. Αίτηση'!C26="Χ",56,0)</f>
        <v>0</v>
      </c>
      <c r="K14" s="1395"/>
      <c r="L14" s="1395"/>
      <c r="M14" s="1395"/>
      <c r="N14" s="1395"/>
      <c r="O14" s="1395"/>
      <c r="P14" s="726"/>
      <c r="Q14" s="726"/>
      <c r="R14" s="726"/>
      <c r="S14" s="726"/>
      <c r="T14" s="726"/>
      <c r="U14" s="726"/>
      <c r="V14" s="726"/>
      <c r="W14" s="726"/>
      <c r="X14" s="726"/>
      <c r="Y14" s="726"/>
      <c r="Z14" s="726"/>
      <c r="AA14" s="726"/>
      <c r="AB14" s="726"/>
      <c r="AC14" s="726"/>
      <c r="AD14" s="726"/>
      <c r="AE14" s="726"/>
      <c r="AF14" s="726"/>
      <c r="AG14" s="726"/>
      <c r="AH14" s="726"/>
      <c r="AI14" s="726"/>
      <c r="AJ14" s="726"/>
      <c r="AK14" s="726"/>
      <c r="AL14" s="726"/>
      <c r="AM14" s="726"/>
      <c r="AN14" s="726"/>
      <c r="AO14" s="726"/>
      <c r="AP14" s="726"/>
      <c r="AQ14" s="726"/>
      <c r="AR14" s="726"/>
      <c r="AS14" s="726"/>
      <c r="AT14" s="726"/>
      <c r="AU14" s="726"/>
      <c r="AV14" s="727"/>
      <c r="AW14" s="726"/>
      <c r="AX14" s="726"/>
      <c r="AY14" s="726"/>
      <c r="AZ14" s="726"/>
      <c r="BA14" s="726"/>
      <c r="BB14" s="726"/>
      <c r="BC14" s="726"/>
      <c r="BD14" s="726"/>
    </row>
    <row r="15" spans="1:52" s="728" customFormat="1" ht="7.5" customHeight="1" thickBot="1" thickTop="1">
      <c r="A15" s="754"/>
      <c r="B15" s="755"/>
      <c r="C15" s="756"/>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c r="AB15" s="756"/>
      <c r="AC15" s="756"/>
      <c r="AD15" s="756"/>
      <c r="AE15" s="756"/>
      <c r="AF15" s="756"/>
      <c r="AG15" s="756"/>
      <c r="AH15" s="756"/>
      <c r="AI15" s="756"/>
      <c r="AJ15" s="756"/>
      <c r="AK15" s="756"/>
      <c r="AL15" s="756"/>
      <c r="AM15" s="756"/>
      <c r="AN15" s="756"/>
      <c r="AO15" s="756"/>
      <c r="AP15" s="756"/>
      <c r="AQ15" s="756"/>
      <c r="AR15" s="756"/>
      <c r="AS15" s="756"/>
      <c r="AT15" s="756"/>
      <c r="AU15" s="756"/>
      <c r="AV15" s="757"/>
      <c r="AW15" s="756"/>
      <c r="AX15" s="726"/>
      <c r="AY15" s="726"/>
      <c r="AZ15" s="727"/>
    </row>
    <row r="16" spans="2:51" s="759" customFormat="1" ht="0.75" customHeight="1" thickTop="1">
      <c r="B16" s="758"/>
      <c r="T16" s="726"/>
      <c r="AX16" s="760"/>
      <c r="AY16" s="760"/>
    </row>
    <row r="17" spans="2:51" s="759" customFormat="1" ht="0.75" customHeight="1">
      <c r="B17" s="758"/>
      <c r="T17" s="760"/>
      <c r="AX17" s="760"/>
      <c r="AY17" s="760"/>
    </row>
    <row r="18" ht="14.25" hidden="1"/>
    <row r="19" ht="14.25" hidden="1"/>
    <row r="20" ht="14.25" hidden="1"/>
    <row r="21" ht="14.25" hidden="1"/>
    <row r="22" ht="14.25" hidden="1"/>
    <row r="23" ht="14.25" hidden="1"/>
    <row r="24" ht="14.25" hidden="1"/>
    <row r="25" ht="14.25" hidden="1"/>
    <row r="26" ht="14.25" hidden="1"/>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14.25" hidden="1"/>
    <row r="56" ht="14.25" hidden="1"/>
    <row r="57" ht="14.25" hidden="1"/>
    <row r="58" ht="14.25" hidden="1"/>
    <row r="59" ht="14.25" hidden="1"/>
    <row r="60" ht="1.5" customHeight="1"/>
  </sheetData>
  <sheetProtection password="C554" sheet="1" objects="1" scenarios="1"/>
  <mergeCells count="15">
    <mergeCell ref="A1:AU1"/>
    <mergeCell ref="J8:O8"/>
    <mergeCell ref="J10:O10"/>
    <mergeCell ref="H2:O2"/>
    <mergeCell ref="H4:I4"/>
    <mergeCell ref="A2:E2"/>
    <mergeCell ref="J4:O4"/>
    <mergeCell ref="J6:O6"/>
    <mergeCell ref="J12:O12"/>
    <mergeCell ref="H6:I6"/>
    <mergeCell ref="H8:I8"/>
    <mergeCell ref="H10:I10"/>
    <mergeCell ref="H12:I12"/>
    <mergeCell ref="H14:I14"/>
    <mergeCell ref="J14:O14"/>
  </mergeCells>
  <conditionalFormatting sqref="E10 E4 E8 E6 E12:E14">
    <cfRule type="cellIs" priority="1" dxfId="1" operator="notEqual" stopIfTrue="1">
      <formula>"Χ"</formula>
    </cfRule>
  </conditionalFormatting>
  <printOptions horizontalCentered="1" verticalCentered="1"/>
  <pageMargins left="0" right="0" top="0" bottom="0" header="0" footer="0"/>
  <pageSetup horizontalDpi="355" verticalDpi="355" orientation="landscape" paperSize="9" scale="72" r:id="rId1"/>
</worksheet>
</file>

<file path=xl/worksheets/sheet32.xml><?xml version="1.0" encoding="utf-8"?>
<worksheet xmlns="http://schemas.openxmlformats.org/spreadsheetml/2006/main" xmlns:r="http://schemas.openxmlformats.org/officeDocument/2006/relationships">
  <sheetPr codeName="Φύλλο29"/>
  <dimension ref="A1:BA46"/>
  <sheetViews>
    <sheetView view="pageBreakPreview" zoomScale="60" zoomScaleNormal="75" zoomScalePageLayoutView="0" workbookViewId="0" topLeftCell="G4">
      <selection activeCell="AT32" sqref="AT32:AY35"/>
    </sheetView>
  </sheetViews>
  <sheetFormatPr defaultColWidth="0" defaultRowHeight="12.75" zeroHeight="1"/>
  <cols>
    <col min="1" max="1" width="7.140625" style="187" customWidth="1"/>
    <col min="2" max="2" width="4.8515625" style="187" customWidth="1"/>
    <col min="3" max="3" width="3.7109375" style="187" customWidth="1"/>
    <col min="4" max="4" width="5.57421875" style="187" customWidth="1"/>
    <col min="5" max="5" width="3.7109375" style="187" customWidth="1"/>
    <col min="6" max="6" width="6.7109375" style="187" customWidth="1"/>
    <col min="7" max="7" width="8.00390625" style="187" customWidth="1"/>
    <col min="8" max="8" width="4.28125" style="187" customWidth="1"/>
    <col min="9" max="9" width="3.57421875" style="187" customWidth="1"/>
    <col min="10" max="10" width="3.28125" style="187" customWidth="1"/>
    <col min="11" max="11" width="3.7109375" style="187" customWidth="1"/>
    <col min="12" max="12" width="5.00390625" style="187" customWidth="1"/>
    <col min="13" max="13" width="4.7109375" style="187" customWidth="1"/>
    <col min="14" max="14" width="2.7109375" style="187" customWidth="1"/>
    <col min="15" max="15" width="2.421875" style="187" customWidth="1"/>
    <col min="16" max="17" width="3.7109375" style="187" customWidth="1"/>
    <col min="18" max="19" width="2.57421875" style="187" customWidth="1"/>
    <col min="20" max="20" width="3.140625" style="187" customWidth="1"/>
    <col min="21" max="25" width="3.7109375" style="187" customWidth="1"/>
    <col min="26" max="27" width="3.140625" style="187" customWidth="1"/>
    <col min="28" max="28" width="4.421875" style="187" customWidth="1"/>
    <col min="29" max="29" width="4.7109375" style="187" customWidth="1"/>
    <col min="30" max="31" width="3.7109375" style="187" customWidth="1"/>
    <col min="32" max="32" width="3.28125" style="187" customWidth="1"/>
    <col min="33" max="33" width="3.140625" style="187" customWidth="1"/>
    <col min="34" max="36" width="3.7109375" style="187" customWidth="1"/>
    <col min="37" max="37" width="2.00390625" style="187" customWidth="1"/>
    <col min="38" max="42" width="3.7109375" style="187" customWidth="1"/>
    <col min="43" max="43" width="1.8515625" style="187" customWidth="1"/>
    <col min="44" max="44" width="3.7109375" style="187" customWidth="1"/>
    <col min="45" max="45" width="0.42578125" style="187" customWidth="1"/>
    <col min="46" max="46" width="3.7109375" style="187" customWidth="1"/>
    <col min="47" max="47" width="4.421875" style="187" customWidth="1"/>
    <col min="48" max="48" width="3.7109375" style="187" customWidth="1"/>
    <col min="49" max="49" width="4.140625" style="187" customWidth="1"/>
    <col min="50" max="51" width="3.7109375" style="187" customWidth="1"/>
    <col min="52" max="52" width="0.5625" style="187" customWidth="1"/>
    <col min="53" max="16384" width="2.7109375" style="187" hidden="1" customWidth="1"/>
  </cols>
  <sheetData>
    <row r="1" spans="1:52" s="176" customFormat="1" ht="60" customHeight="1" thickTop="1">
      <c r="A1" s="1405" t="s">
        <v>558</v>
      </c>
      <c r="B1" s="1406"/>
      <c r="C1" s="1406"/>
      <c r="D1" s="1406"/>
      <c r="E1" s="1406"/>
      <c r="F1" s="1406"/>
      <c r="G1" s="1406"/>
      <c r="H1" s="1406"/>
      <c r="I1" s="1406"/>
      <c r="J1" s="1406"/>
      <c r="K1" s="1406"/>
      <c r="L1" s="1406"/>
      <c r="M1" s="1406"/>
      <c r="N1" s="1406"/>
      <c r="O1" s="1406"/>
      <c r="P1" s="1406"/>
      <c r="Q1" s="1406"/>
      <c r="R1" s="1406"/>
      <c r="S1" s="1406"/>
      <c r="T1" s="1406"/>
      <c r="U1" s="1406"/>
      <c r="V1" s="1406"/>
      <c r="W1" s="1406"/>
      <c r="X1" s="1406"/>
      <c r="Y1" s="1406"/>
      <c r="Z1" s="1406"/>
      <c r="AA1" s="1406"/>
      <c r="AB1" s="1406"/>
      <c r="AC1" s="1406"/>
      <c r="AD1" s="1406"/>
      <c r="AE1" s="1406"/>
      <c r="AF1" s="1406"/>
      <c r="AG1" s="1406"/>
      <c r="AH1" s="1406"/>
      <c r="AI1" s="1406"/>
      <c r="AJ1" s="1406"/>
      <c r="AK1" s="1406"/>
      <c r="AL1" s="1406"/>
      <c r="AM1" s="1406"/>
      <c r="AN1" s="1406"/>
      <c r="AO1" s="1406"/>
      <c r="AP1" s="1407"/>
      <c r="AQ1" s="1407"/>
      <c r="AR1" s="1407"/>
      <c r="AS1" s="1407"/>
      <c r="AT1" s="1407"/>
      <c r="AU1" s="1407"/>
      <c r="AV1" s="1407"/>
      <c r="AW1" s="1407"/>
      <c r="AX1" s="1407"/>
      <c r="AY1" s="1407"/>
      <c r="AZ1" s="1408"/>
    </row>
    <row r="2" spans="1:52" s="176" customFormat="1" ht="39.75" customHeight="1">
      <c r="A2" s="1409" t="s">
        <v>355</v>
      </c>
      <c r="B2" s="1410"/>
      <c r="C2" s="1410"/>
      <c r="D2" s="1410"/>
      <c r="E2" s="1410"/>
      <c r="F2" s="1410"/>
      <c r="G2" s="1410"/>
      <c r="H2" s="1410"/>
      <c r="I2" s="1410"/>
      <c r="J2" s="1410"/>
      <c r="K2" s="1410"/>
      <c r="L2" s="1410"/>
      <c r="M2" s="1410"/>
      <c r="N2" s="1410"/>
      <c r="O2" s="1410"/>
      <c r="P2" s="1410"/>
      <c r="Q2" s="1410"/>
      <c r="R2" s="1410"/>
      <c r="S2" s="1410"/>
      <c r="T2" s="1410"/>
      <c r="U2" s="1410"/>
      <c r="V2" s="1410"/>
      <c r="W2" s="1410"/>
      <c r="X2" s="1410"/>
      <c r="Y2" s="1410"/>
      <c r="Z2" s="1410"/>
      <c r="AA2" s="1410"/>
      <c r="AB2" s="1410"/>
      <c r="AC2" s="1410"/>
      <c r="AD2" s="1410"/>
      <c r="AE2" s="177"/>
      <c r="AF2" s="177"/>
      <c r="AG2" s="177"/>
      <c r="AH2" s="177"/>
      <c r="AI2" s="177"/>
      <c r="AJ2" s="177"/>
      <c r="AK2" s="177"/>
      <c r="AL2" s="177"/>
      <c r="AM2" s="177"/>
      <c r="AN2" s="177"/>
      <c r="AO2" s="177"/>
      <c r="AP2" s="177"/>
      <c r="AQ2" s="177"/>
      <c r="AR2" s="177"/>
      <c r="AS2" s="180"/>
      <c r="AT2" s="177"/>
      <c r="AU2" s="177"/>
      <c r="AV2" s="177"/>
      <c r="AW2" s="177"/>
      <c r="AX2" s="177"/>
      <c r="AY2" s="177"/>
      <c r="AZ2" s="178"/>
    </row>
    <row r="3" spans="1:52" s="182" customFormat="1" ht="33" customHeight="1">
      <c r="A3" s="179"/>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1"/>
    </row>
    <row r="4" spans="1:52" s="182" customFormat="1" ht="9" customHeight="1" thickBot="1">
      <c r="A4" s="179"/>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1"/>
    </row>
    <row r="5" spans="1:52" s="182" customFormat="1" ht="14.25" customHeight="1" thickTop="1">
      <c r="A5" s="179"/>
      <c r="B5" s="1403" t="s">
        <v>304</v>
      </c>
      <c r="C5" s="1403"/>
      <c r="D5" s="1403"/>
      <c r="E5" s="1403"/>
      <c r="F5" s="1403"/>
      <c r="G5" s="1403"/>
      <c r="H5" s="180"/>
      <c r="I5" s="1411" t="e">
        <f>'6 Τύπος Κατάταξης α1'!I8</f>
        <v>#DIV/0!</v>
      </c>
      <c r="J5" s="1412"/>
      <c r="K5" s="1413"/>
      <c r="L5" s="180"/>
      <c r="M5" s="180"/>
      <c r="N5" s="180"/>
      <c r="O5" s="180"/>
      <c r="P5" s="1411" t="e">
        <f>I5*M6</f>
        <v>#DIV/0!</v>
      </c>
      <c r="Q5" s="1412"/>
      <c r="R5" s="1413"/>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1"/>
    </row>
    <row r="6" spans="1:52" s="182" customFormat="1" ht="14.25" customHeight="1">
      <c r="A6" s="179" t="s">
        <v>303</v>
      </c>
      <c r="B6" s="1402" t="s">
        <v>359</v>
      </c>
      <c r="C6" s="1402"/>
      <c r="D6" s="1402"/>
      <c r="E6" s="1402"/>
      <c r="F6" s="1402"/>
      <c r="G6" s="1402"/>
      <c r="H6" s="183" t="s">
        <v>327</v>
      </c>
      <c r="I6" s="1414"/>
      <c r="J6" s="1415"/>
      <c r="K6" s="1416"/>
      <c r="L6" s="180" t="s">
        <v>449</v>
      </c>
      <c r="M6" s="184">
        <v>0.6</v>
      </c>
      <c r="N6" s="183" t="s">
        <v>327</v>
      </c>
      <c r="O6" s="180"/>
      <c r="P6" s="1414"/>
      <c r="Q6" s="1415"/>
      <c r="R6" s="1416"/>
      <c r="S6" s="180"/>
      <c r="T6" s="183"/>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1"/>
    </row>
    <row r="7" spans="1:52" s="182" customFormat="1" ht="15" customHeight="1" thickBot="1">
      <c r="A7" s="179"/>
      <c r="B7" s="1403" t="s">
        <v>346</v>
      </c>
      <c r="C7" s="1403"/>
      <c r="D7" s="1403"/>
      <c r="E7" s="1403"/>
      <c r="F7" s="1403"/>
      <c r="G7" s="1403"/>
      <c r="H7" s="1420"/>
      <c r="I7" s="1417"/>
      <c r="J7" s="1418"/>
      <c r="K7" s="1419"/>
      <c r="L7" s="180"/>
      <c r="M7" s="180"/>
      <c r="N7" s="180"/>
      <c r="O7" s="180"/>
      <c r="P7" s="1417"/>
      <c r="Q7" s="1418"/>
      <c r="R7" s="1419"/>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1"/>
    </row>
    <row r="8" spans="1:52" s="182" customFormat="1" ht="12" customHeight="1" thickTop="1">
      <c r="A8" s="179"/>
      <c r="B8" s="180"/>
      <c r="C8" s="180"/>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1"/>
    </row>
    <row r="9" spans="1:52" s="182" customFormat="1" ht="15.75" customHeight="1">
      <c r="A9" s="179"/>
      <c r="B9" s="180"/>
      <c r="C9" s="180"/>
      <c r="D9" s="180"/>
      <c r="E9" s="180"/>
      <c r="F9" s="180"/>
      <c r="G9" s="180"/>
      <c r="H9" s="180"/>
      <c r="I9" s="180"/>
      <c r="J9" s="180"/>
      <c r="K9" s="180"/>
      <c r="L9" s="180"/>
      <c r="M9" s="180"/>
      <c r="N9" s="180"/>
      <c r="O9" s="180"/>
      <c r="P9" s="180"/>
      <c r="Q9" s="183" t="s">
        <v>328</v>
      </c>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1"/>
    </row>
    <row r="10" spans="1:52" s="182" customFormat="1" ht="13.5" customHeight="1" thickBot="1">
      <c r="A10" s="179"/>
      <c r="B10" s="180"/>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1"/>
    </row>
    <row r="11" spans="1:52" s="182" customFormat="1" ht="14.25" customHeight="1" thickTop="1">
      <c r="A11" s="179"/>
      <c r="B11" s="1403" t="s">
        <v>306</v>
      </c>
      <c r="C11" s="1403"/>
      <c r="D11" s="1403"/>
      <c r="E11" s="1403"/>
      <c r="F11" s="1403"/>
      <c r="G11" s="180"/>
      <c r="H11" s="180"/>
      <c r="I11" s="1411" t="e">
        <f>'7. Τύπος Κατάταξης α2'!H6</f>
        <v>#DIV/0!</v>
      </c>
      <c r="J11" s="1412"/>
      <c r="K11" s="1413"/>
      <c r="L11" s="180"/>
      <c r="M11" s="180"/>
      <c r="N11" s="180"/>
      <c r="O11" s="180"/>
      <c r="P11" s="1411" t="e">
        <f>I11*M12</f>
        <v>#DIV/0!</v>
      </c>
      <c r="Q11" s="1412"/>
      <c r="R11" s="1413"/>
      <c r="S11" s="180"/>
      <c r="T11" s="180"/>
      <c r="U11" s="180"/>
      <c r="V11" s="1403" t="s">
        <v>354</v>
      </c>
      <c r="W11" s="1403"/>
      <c r="X11" s="180"/>
      <c r="Y11" s="1430" t="e">
        <f>P5+P11+P17</f>
        <v>#DIV/0!</v>
      </c>
      <c r="Z11" s="1431"/>
      <c r="AA11" s="1432"/>
      <c r="AB11" s="180"/>
      <c r="AC11" s="180"/>
      <c r="AD11" s="180"/>
      <c r="AE11" s="1430" t="e">
        <f>Y11*AC12</f>
        <v>#DIV/0!</v>
      </c>
      <c r="AF11" s="1431"/>
      <c r="AG11" s="1432"/>
      <c r="AH11" s="180"/>
      <c r="AI11" s="180"/>
      <c r="AJ11" s="180"/>
      <c r="AK11" s="180"/>
      <c r="AL11" s="180"/>
      <c r="AM11" s="180"/>
      <c r="AN11" s="180"/>
      <c r="AO11" s="180"/>
      <c r="AP11" s="180"/>
      <c r="AQ11" s="180"/>
      <c r="AR11" s="180"/>
      <c r="AS11" s="180"/>
      <c r="AT11" s="180"/>
      <c r="AU11" s="180"/>
      <c r="AV11" s="180"/>
      <c r="AW11" s="180"/>
      <c r="AX11" s="180"/>
      <c r="AY11" s="180"/>
      <c r="AZ11" s="181"/>
    </row>
    <row r="12" spans="1:52" s="182" customFormat="1" ht="14.25" customHeight="1">
      <c r="A12" s="179" t="s">
        <v>307</v>
      </c>
      <c r="B12" s="1402" t="s">
        <v>522</v>
      </c>
      <c r="C12" s="1402"/>
      <c r="D12" s="1402"/>
      <c r="E12" s="1402"/>
      <c r="F12" s="1402"/>
      <c r="G12" s="1402"/>
      <c r="H12" s="183" t="s">
        <v>327</v>
      </c>
      <c r="I12" s="1414"/>
      <c r="J12" s="1415"/>
      <c r="K12" s="1416"/>
      <c r="L12" s="180" t="s">
        <v>449</v>
      </c>
      <c r="M12" s="184">
        <v>0.2</v>
      </c>
      <c r="N12" s="183" t="s">
        <v>327</v>
      </c>
      <c r="O12" s="180"/>
      <c r="P12" s="1414"/>
      <c r="Q12" s="1415"/>
      <c r="R12" s="1416"/>
      <c r="S12" s="180"/>
      <c r="T12" s="180"/>
      <c r="U12" s="180"/>
      <c r="V12" s="1403"/>
      <c r="W12" s="1403"/>
      <c r="X12" s="183" t="s">
        <v>327</v>
      </c>
      <c r="Y12" s="1433"/>
      <c r="Z12" s="1434"/>
      <c r="AA12" s="1435"/>
      <c r="AB12" s="180" t="s">
        <v>449</v>
      </c>
      <c r="AC12" s="184">
        <v>0.7</v>
      </c>
      <c r="AD12" s="183" t="s">
        <v>327</v>
      </c>
      <c r="AE12" s="1433"/>
      <c r="AF12" s="1434"/>
      <c r="AG12" s="1435"/>
      <c r="AH12" s="180"/>
      <c r="AI12" s="180"/>
      <c r="AJ12" s="180"/>
      <c r="AK12" s="180"/>
      <c r="AL12" s="180"/>
      <c r="AM12" s="180"/>
      <c r="AN12" s="180"/>
      <c r="AO12" s="180"/>
      <c r="AP12" s="180"/>
      <c r="AQ12" s="180"/>
      <c r="AR12" s="180"/>
      <c r="AS12" s="180"/>
      <c r="AT12" s="180"/>
      <c r="AU12" s="180"/>
      <c r="AV12" s="180"/>
      <c r="AW12" s="180"/>
      <c r="AX12" s="180"/>
      <c r="AY12" s="180"/>
      <c r="AZ12" s="181"/>
    </row>
    <row r="13" spans="1:52" s="182" customFormat="1" ht="14.25" customHeight="1" thickBot="1">
      <c r="A13" s="1404" t="s">
        <v>469</v>
      </c>
      <c r="B13" s="1403"/>
      <c r="C13" s="1403"/>
      <c r="D13" s="1403"/>
      <c r="E13" s="1403"/>
      <c r="F13" s="1403"/>
      <c r="G13" s="1403"/>
      <c r="H13" s="1420"/>
      <c r="I13" s="1417"/>
      <c r="J13" s="1418"/>
      <c r="K13" s="1419"/>
      <c r="L13" s="180"/>
      <c r="M13" s="180"/>
      <c r="N13" s="180"/>
      <c r="O13" s="180"/>
      <c r="P13" s="1417"/>
      <c r="Q13" s="1418"/>
      <c r="R13" s="1419"/>
      <c r="S13" s="180"/>
      <c r="T13" s="180"/>
      <c r="U13" s="180"/>
      <c r="V13" s="1403"/>
      <c r="W13" s="1403"/>
      <c r="X13" s="180"/>
      <c r="Y13" s="1436"/>
      <c r="Z13" s="1437"/>
      <c r="AA13" s="1438"/>
      <c r="AB13" s="180"/>
      <c r="AC13" s="180"/>
      <c r="AD13" s="180"/>
      <c r="AE13" s="1436"/>
      <c r="AF13" s="1437"/>
      <c r="AG13" s="1438"/>
      <c r="AH13" s="180"/>
      <c r="AI13" s="180"/>
      <c r="AJ13" s="180"/>
      <c r="AK13" s="180"/>
      <c r="AL13" s="180"/>
      <c r="AM13" s="180"/>
      <c r="AN13" s="180"/>
      <c r="AO13" s="180"/>
      <c r="AP13" s="180"/>
      <c r="AQ13" s="180"/>
      <c r="AR13" s="180"/>
      <c r="AS13" s="180"/>
      <c r="AT13" s="180"/>
      <c r="AU13" s="180"/>
      <c r="AV13" s="180"/>
      <c r="AW13" s="180"/>
      <c r="AX13" s="180"/>
      <c r="AY13" s="180"/>
      <c r="AZ13" s="181"/>
    </row>
    <row r="14" spans="1:52" s="182" customFormat="1" ht="11.25" customHeight="1" thickTop="1">
      <c r="A14" s="179"/>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1"/>
    </row>
    <row r="15" spans="1:52" s="182" customFormat="1" ht="15.75" customHeight="1">
      <c r="A15" s="179"/>
      <c r="B15" s="180"/>
      <c r="C15" s="180"/>
      <c r="D15" s="180"/>
      <c r="E15" s="180"/>
      <c r="F15" s="180"/>
      <c r="G15" s="180"/>
      <c r="H15" s="180"/>
      <c r="I15" s="180"/>
      <c r="J15" s="180"/>
      <c r="K15" s="180"/>
      <c r="L15" s="180"/>
      <c r="M15" s="180"/>
      <c r="N15" s="180"/>
      <c r="O15" s="180"/>
      <c r="P15" s="180"/>
      <c r="Q15" s="183" t="s">
        <v>328</v>
      </c>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80"/>
      <c r="AY15" s="180"/>
      <c r="AZ15" s="181"/>
    </row>
    <row r="16" spans="1:52" s="182" customFormat="1" ht="12.75" customHeight="1" thickBot="1">
      <c r="A16" s="179"/>
      <c r="B16" s="180"/>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1"/>
    </row>
    <row r="17" spans="1:52" s="182" customFormat="1" ht="15.75" thickTop="1">
      <c r="A17" s="179"/>
      <c r="B17" s="1403" t="s">
        <v>309</v>
      </c>
      <c r="C17" s="1403"/>
      <c r="D17" s="1403"/>
      <c r="E17" s="1403"/>
      <c r="F17" s="1403"/>
      <c r="G17" s="1403"/>
      <c r="H17" s="180"/>
      <c r="I17" s="1411" t="e">
        <f>'8. Τύπος Κατάταξης α3'!H6</f>
        <v>#DIV/0!</v>
      </c>
      <c r="J17" s="1412"/>
      <c r="K17" s="1413"/>
      <c r="L17" s="180"/>
      <c r="M17" s="180"/>
      <c r="N17" s="180"/>
      <c r="O17" s="180"/>
      <c r="P17" s="1411" t="e">
        <f>I17*M18</f>
        <v>#DIV/0!</v>
      </c>
      <c r="Q17" s="1412"/>
      <c r="R17" s="1413"/>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1"/>
    </row>
    <row r="18" spans="1:52" s="182" customFormat="1" ht="15.75" customHeight="1">
      <c r="A18" s="179" t="s">
        <v>310</v>
      </c>
      <c r="B18" s="1402" t="s">
        <v>521</v>
      </c>
      <c r="C18" s="1402"/>
      <c r="D18" s="1402"/>
      <c r="E18" s="1402"/>
      <c r="F18" s="1402"/>
      <c r="G18" s="1402"/>
      <c r="H18" s="183" t="s">
        <v>327</v>
      </c>
      <c r="I18" s="1414"/>
      <c r="J18" s="1415"/>
      <c r="K18" s="1416"/>
      <c r="L18" s="180" t="s">
        <v>449</v>
      </c>
      <c r="M18" s="184">
        <v>0.2</v>
      </c>
      <c r="N18" s="183" t="s">
        <v>327</v>
      </c>
      <c r="O18" s="180"/>
      <c r="P18" s="1414"/>
      <c r="Q18" s="1415"/>
      <c r="R18" s="1416"/>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1"/>
    </row>
    <row r="19" spans="1:52" s="182" customFormat="1" ht="15.75" thickBot="1">
      <c r="A19" s="1404" t="s">
        <v>467</v>
      </c>
      <c r="B19" s="1403"/>
      <c r="C19" s="1403"/>
      <c r="D19" s="1403"/>
      <c r="E19" s="1403"/>
      <c r="F19" s="1403"/>
      <c r="G19" s="1403"/>
      <c r="H19" s="180"/>
      <c r="I19" s="1417"/>
      <c r="J19" s="1418"/>
      <c r="K19" s="1419"/>
      <c r="L19" s="180"/>
      <c r="M19" s="180"/>
      <c r="N19" s="180"/>
      <c r="O19" s="180"/>
      <c r="P19" s="1417"/>
      <c r="Q19" s="1418"/>
      <c r="R19" s="1419"/>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1"/>
    </row>
    <row r="20" spans="1:52" s="182" customFormat="1" ht="16.5" thickBot="1" thickTop="1">
      <c r="A20" s="179"/>
      <c r="B20" s="180"/>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row>
    <row r="21" spans="1:52" s="182" customFormat="1" ht="15" customHeight="1" thickTop="1">
      <c r="A21" s="179"/>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458" t="e">
        <f>AE11+AE31</f>
        <v>#DIV/0!</v>
      </c>
      <c r="AM21" s="1459"/>
      <c r="AN21" s="1460"/>
      <c r="AO21" s="180"/>
      <c r="AP21" s="180"/>
      <c r="AQ21" s="180"/>
      <c r="AR21" s="180"/>
      <c r="AS21" s="180"/>
      <c r="AT21" s="180"/>
      <c r="AU21" s="180"/>
      <c r="AV21" s="180"/>
      <c r="AW21" s="180"/>
      <c r="AX21" s="180"/>
      <c r="AY21" s="180"/>
      <c r="AZ21" s="181"/>
    </row>
    <row r="22" spans="1:52" s="182" customFormat="1" ht="29.25" customHeight="1">
      <c r="A22" s="1409" t="s">
        <v>356</v>
      </c>
      <c r="B22" s="1410"/>
      <c r="C22" s="1410"/>
      <c r="D22" s="1410"/>
      <c r="E22" s="1410"/>
      <c r="F22" s="1410"/>
      <c r="G22" s="1410"/>
      <c r="H22" s="1410"/>
      <c r="I22" s="1410"/>
      <c r="J22" s="1410"/>
      <c r="K22" s="1410"/>
      <c r="L22" s="1410"/>
      <c r="M22" s="1410"/>
      <c r="N22" s="1410"/>
      <c r="O22" s="1410"/>
      <c r="P22" s="1410"/>
      <c r="Q22" s="1410"/>
      <c r="R22" s="1410"/>
      <c r="S22" s="1410"/>
      <c r="T22" s="1410"/>
      <c r="U22" s="1410"/>
      <c r="V22" s="1410"/>
      <c r="W22" s="1410"/>
      <c r="X22" s="1410"/>
      <c r="Y22" s="1410"/>
      <c r="Z22" s="1410"/>
      <c r="AA22" s="1410"/>
      <c r="AB22" s="1410"/>
      <c r="AC22" s="1410"/>
      <c r="AD22" s="1410"/>
      <c r="AE22" s="180"/>
      <c r="AF22" s="183" t="s">
        <v>328</v>
      </c>
      <c r="AG22" s="180"/>
      <c r="AH22" s="180"/>
      <c r="AI22" s="180"/>
      <c r="AJ22" s="180"/>
      <c r="AK22" s="180"/>
      <c r="AL22" s="1461"/>
      <c r="AM22" s="1462"/>
      <c r="AN22" s="1463"/>
      <c r="AO22" s="180"/>
      <c r="AP22" s="180"/>
      <c r="AQ22" s="180"/>
      <c r="AR22" s="180"/>
      <c r="AS22" s="180"/>
      <c r="AT22" s="180"/>
      <c r="AU22" s="180"/>
      <c r="AV22" s="180"/>
      <c r="AW22" s="180"/>
      <c r="AX22" s="180"/>
      <c r="AY22" s="180"/>
      <c r="AZ22" s="181"/>
    </row>
    <row r="23" spans="1:52" s="182" customFormat="1" ht="10.5" customHeight="1" thickBot="1">
      <c r="A23" s="179"/>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3"/>
      <c r="AD23" s="180"/>
      <c r="AE23" s="180"/>
      <c r="AF23" s="180"/>
      <c r="AG23" s="180"/>
      <c r="AH23" s="180"/>
      <c r="AI23" s="180"/>
      <c r="AJ23" s="180"/>
      <c r="AK23" s="180"/>
      <c r="AL23" s="1464"/>
      <c r="AM23" s="1465"/>
      <c r="AN23" s="1466"/>
      <c r="AO23" s="180"/>
      <c r="AP23" s="180"/>
      <c r="AQ23" s="180"/>
      <c r="AR23" s="180"/>
      <c r="AS23" s="180"/>
      <c r="AT23" s="180"/>
      <c r="AU23" s="180"/>
      <c r="AV23" s="180"/>
      <c r="AW23" s="180"/>
      <c r="AX23" s="180"/>
      <c r="AY23" s="180"/>
      <c r="AZ23" s="181"/>
    </row>
    <row r="24" spans="1:52" s="182" customFormat="1" ht="13.5" customHeight="1" thickBot="1" thickTop="1">
      <c r="A24" s="179"/>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1"/>
    </row>
    <row r="25" spans="1:52" s="182" customFormat="1" ht="15.75" thickTop="1">
      <c r="A25" s="179"/>
      <c r="B25" s="1403" t="s">
        <v>306</v>
      </c>
      <c r="C25" s="1403"/>
      <c r="D25" s="1403"/>
      <c r="E25" s="1403"/>
      <c r="F25" s="1403"/>
      <c r="G25" s="180"/>
      <c r="H25" s="180"/>
      <c r="I25" s="1411" t="e">
        <f>'9. Τύπος Κατάταξης β1'!G5</f>
        <v>#DIV/0!</v>
      </c>
      <c r="J25" s="1412"/>
      <c r="K25" s="1413"/>
      <c r="L25" s="180"/>
      <c r="M25" s="180"/>
      <c r="N25" s="180"/>
      <c r="O25" s="180"/>
      <c r="P25" s="1411" t="e">
        <f>I25*M26</f>
        <v>#DIV/0!</v>
      </c>
      <c r="Q25" s="1412"/>
      <c r="R25" s="1413"/>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1"/>
    </row>
    <row r="26" spans="1:52" s="182" customFormat="1" ht="15" customHeight="1">
      <c r="A26" s="179" t="s">
        <v>323</v>
      </c>
      <c r="B26" s="1402" t="s">
        <v>360</v>
      </c>
      <c r="C26" s="1402"/>
      <c r="D26" s="1402"/>
      <c r="E26" s="1402"/>
      <c r="F26" s="1402"/>
      <c r="G26" s="180"/>
      <c r="H26" s="183" t="s">
        <v>327</v>
      </c>
      <c r="I26" s="1414"/>
      <c r="J26" s="1415"/>
      <c r="K26" s="1416"/>
      <c r="L26" s="180" t="s">
        <v>449</v>
      </c>
      <c r="M26" s="184">
        <v>0.4</v>
      </c>
      <c r="N26" s="183" t="s">
        <v>327</v>
      </c>
      <c r="O26" s="180"/>
      <c r="P26" s="1414"/>
      <c r="Q26" s="1415"/>
      <c r="R26" s="1416"/>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447" t="s">
        <v>358</v>
      </c>
      <c r="AT26" s="1447"/>
      <c r="AU26" s="1447"/>
      <c r="AV26" s="1447"/>
      <c r="AW26" s="1447"/>
      <c r="AX26" s="1447"/>
      <c r="AY26" s="1447"/>
      <c r="AZ26" s="1448"/>
    </row>
    <row r="27" spans="1:52" s="182" customFormat="1" ht="13.5" customHeight="1" thickBot="1">
      <c r="A27" s="1404" t="s">
        <v>470</v>
      </c>
      <c r="B27" s="1403"/>
      <c r="C27" s="1403"/>
      <c r="D27" s="1403"/>
      <c r="E27" s="1403"/>
      <c r="F27" s="1403"/>
      <c r="G27" s="1403"/>
      <c r="H27" s="180"/>
      <c r="I27" s="1417"/>
      <c r="J27" s="1418"/>
      <c r="K27" s="1419"/>
      <c r="L27" s="180"/>
      <c r="M27" s="180"/>
      <c r="N27" s="180"/>
      <c r="O27" s="180"/>
      <c r="P27" s="1417"/>
      <c r="Q27" s="1418"/>
      <c r="R27" s="1419"/>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5"/>
      <c r="AQ27" s="185"/>
      <c r="AR27" s="180"/>
      <c r="AS27" s="1447"/>
      <c r="AT27" s="1447"/>
      <c r="AU27" s="1447"/>
      <c r="AV27" s="1447"/>
      <c r="AW27" s="1447"/>
      <c r="AX27" s="1447"/>
      <c r="AY27" s="1447"/>
      <c r="AZ27" s="1448"/>
    </row>
    <row r="28" spans="1:52" s="182" customFormat="1" ht="21.75" customHeight="1" thickTop="1">
      <c r="A28" s="179"/>
      <c r="B28" s="180"/>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447"/>
      <c r="AT28" s="1447"/>
      <c r="AU28" s="1447"/>
      <c r="AV28" s="1447"/>
      <c r="AW28" s="1447"/>
      <c r="AX28" s="1447"/>
      <c r="AY28" s="1447"/>
      <c r="AZ28" s="1448"/>
    </row>
    <row r="29" spans="1:52" s="182" customFormat="1" ht="13.5" customHeight="1">
      <c r="A29" s="179"/>
      <c r="B29" s="180"/>
      <c r="C29" s="216"/>
      <c r="D29" s="216"/>
      <c r="E29" s="216"/>
      <c r="F29" s="216"/>
      <c r="G29" s="216"/>
      <c r="H29" s="180"/>
      <c r="I29" s="180"/>
      <c r="J29" s="180"/>
      <c r="K29" s="180"/>
      <c r="L29" s="180"/>
      <c r="M29" s="180"/>
      <c r="N29" s="180"/>
      <c r="O29" s="180"/>
      <c r="P29" s="180"/>
      <c r="Q29" s="183" t="s">
        <v>328</v>
      </c>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447"/>
      <c r="AT29" s="1447"/>
      <c r="AU29" s="1447"/>
      <c r="AV29" s="1447"/>
      <c r="AW29" s="1447"/>
      <c r="AX29" s="1447"/>
      <c r="AY29" s="1447"/>
      <c r="AZ29" s="1448"/>
    </row>
    <row r="30" spans="1:52" s="182" customFormat="1" ht="15" customHeight="1" thickBot="1">
      <c r="A30" s="1469" t="s">
        <v>557</v>
      </c>
      <c r="B30" s="1470"/>
      <c r="C30" s="1470"/>
      <c r="D30" s="1470"/>
      <c r="E30" s="1470"/>
      <c r="F30" s="1470"/>
      <c r="G30" s="1470"/>
      <c r="H30" s="185"/>
      <c r="I30" s="185"/>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6"/>
    </row>
    <row r="31" spans="1:52" s="182" customFormat="1" ht="13.5" customHeight="1" thickBot="1" thickTop="1">
      <c r="A31" s="1471"/>
      <c r="B31" s="1470"/>
      <c r="C31" s="1470"/>
      <c r="D31" s="1470"/>
      <c r="E31" s="1470"/>
      <c r="F31" s="1470"/>
      <c r="G31" s="1470"/>
      <c r="H31" s="185"/>
      <c r="I31" s="1411" t="e">
        <f>'10. Τύπος Κατάταξης β2'!N13</f>
        <v>#DIV/0!</v>
      </c>
      <c r="J31" s="1412"/>
      <c r="K31" s="1413"/>
      <c r="L31" s="180"/>
      <c r="M31" s="180"/>
      <c r="N31" s="180"/>
      <c r="O31" s="180"/>
      <c r="P31" s="1411" t="e">
        <f>I31*M32</f>
        <v>#DIV/0!</v>
      </c>
      <c r="Q31" s="1412"/>
      <c r="R31" s="1413"/>
      <c r="S31" s="180"/>
      <c r="T31" s="180"/>
      <c r="U31" s="180"/>
      <c r="V31" s="1403" t="s">
        <v>285</v>
      </c>
      <c r="W31" s="1403"/>
      <c r="X31" s="180"/>
      <c r="Y31" s="1430" t="e">
        <f>P25+P31+P37</f>
        <v>#DIV/0!</v>
      </c>
      <c r="Z31" s="1439"/>
      <c r="AA31" s="1440"/>
      <c r="AB31" s="180"/>
      <c r="AC31" s="180"/>
      <c r="AD31" s="180"/>
      <c r="AE31" s="1430" t="e">
        <f>Y31*AC32</f>
        <v>#DIV/0!</v>
      </c>
      <c r="AF31" s="1431"/>
      <c r="AG31" s="1432"/>
      <c r="AH31" s="180"/>
      <c r="AI31" s="180"/>
      <c r="AJ31" s="180"/>
      <c r="AK31" s="180"/>
      <c r="AL31" s="180"/>
      <c r="AM31" s="180"/>
      <c r="AN31" s="180"/>
      <c r="AO31" s="180"/>
      <c r="AP31" s="180"/>
      <c r="AQ31" s="180"/>
      <c r="AR31" s="183"/>
      <c r="AS31" s="180"/>
      <c r="AT31" s="180"/>
      <c r="AU31" s="180"/>
      <c r="AV31" s="180"/>
      <c r="AW31" s="180"/>
      <c r="AX31" s="180"/>
      <c r="AY31" s="180"/>
      <c r="AZ31" s="181"/>
    </row>
    <row r="32" spans="1:52" s="182" customFormat="1" ht="14.25" customHeight="1" thickTop="1">
      <c r="A32" s="179" t="s">
        <v>324</v>
      </c>
      <c r="B32" s="1402" t="s">
        <v>450</v>
      </c>
      <c r="C32" s="1402"/>
      <c r="D32" s="1402"/>
      <c r="E32" s="1402"/>
      <c r="F32" s="1402"/>
      <c r="G32" s="1402"/>
      <c r="H32" s="183" t="s">
        <v>327</v>
      </c>
      <c r="I32" s="1414"/>
      <c r="J32" s="1415"/>
      <c r="K32" s="1416"/>
      <c r="L32" s="180" t="s">
        <v>449</v>
      </c>
      <c r="M32" s="184">
        <v>0.3</v>
      </c>
      <c r="N32" s="183" t="s">
        <v>327</v>
      </c>
      <c r="O32" s="180"/>
      <c r="P32" s="1414"/>
      <c r="Q32" s="1415"/>
      <c r="R32" s="1416"/>
      <c r="S32" s="180"/>
      <c r="T32" s="180"/>
      <c r="U32" s="180"/>
      <c r="V32" s="1403"/>
      <c r="W32" s="1403"/>
      <c r="X32" s="183" t="s">
        <v>327</v>
      </c>
      <c r="Y32" s="1441"/>
      <c r="Z32" s="1442"/>
      <c r="AA32" s="1443"/>
      <c r="AB32" s="180" t="s">
        <v>449</v>
      </c>
      <c r="AC32" s="184">
        <v>0.3</v>
      </c>
      <c r="AD32" s="183" t="s">
        <v>327</v>
      </c>
      <c r="AE32" s="1433"/>
      <c r="AF32" s="1434"/>
      <c r="AG32" s="1435"/>
      <c r="AH32" s="180"/>
      <c r="AI32" s="180"/>
      <c r="AJ32" s="180"/>
      <c r="AK32" s="180"/>
      <c r="AL32" s="180"/>
      <c r="AM32" s="180"/>
      <c r="AN32" s="180"/>
      <c r="AO32" s="180"/>
      <c r="AP32" s="180"/>
      <c r="AQ32" s="180"/>
      <c r="AR32" s="180"/>
      <c r="AS32" s="180"/>
      <c r="AT32" s="1449" t="e">
        <f>AL21*AL44</f>
        <v>#DIV/0!</v>
      </c>
      <c r="AU32" s="1450"/>
      <c r="AV32" s="1450"/>
      <c r="AW32" s="1450"/>
      <c r="AX32" s="1450"/>
      <c r="AY32" s="1451"/>
      <c r="AZ32" s="181"/>
    </row>
    <row r="33" spans="1:52" s="182" customFormat="1" ht="13.5" customHeight="1" thickBot="1">
      <c r="A33" s="1467" t="s">
        <v>468</v>
      </c>
      <c r="B33" s="1468"/>
      <c r="C33" s="1468"/>
      <c r="D33" s="1468"/>
      <c r="E33" s="1468"/>
      <c r="F33" s="1468"/>
      <c r="G33" s="1468"/>
      <c r="H33" s="180"/>
      <c r="I33" s="1417"/>
      <c r="J33" s="1418"/>
      <c r="K33" s="1419"/>
      <c r="L33" s="180"/>
      <c r="M33" s="180"/>
      <c r="N33" s="180"/>
      <c r="O33" s="180"/>
      <c r="P33" s="1417"/>
      <c r="Q33" s="1418"/>
      <c r="R33" s="1419"/>
      <c r="S33" s="180"/>
      <c r="T33" s="180"/>
      <c r="U33" s="180"/>
      <c r="V33" s="1403"/>
      <c r="W33" s="1403"/>
      <c r="X33" s="180"/>
      <c r="Y33" s="1444"/>
      <c r="Z33" s="1445"/>
      <c r="AA33" s="1446"/>
      <c r="AB33" s="180"/>
      <c r="AC33" s="180"/>
      <c r="AD33" s="180"/>
      <c r="AE33" s="1436"/>
      <c r="AF33" s="1437"/>
      <c r="AG33" s="1438"/>
      <c r="AH33" s="180"/>
      <c r="AI33" s="180"/>
      <c r="AJ33" s="180"/>
      <c r="AK33" s="180"/>
      <c r="AL33" s="1403" t="s">
        <v>449</v>
      </c>
      <c r="AM33" s="1403"/>
      <c r="AN33" s="1403"/>
      <c r="AO33" s="180"/>
      <c r="AP33" s="180"/>
      <c r="AQ33" s="180"/>
      <c r="AR33" s="180"/>
      <c r="AS33" s="180"/>
      <c r="AT33" s="1452"/>
      <c r="AU33" s="1453"/>
      <c r="AV33" s="1453"/>
      <c r="AW33" s="1453"/>
      <c r="AX33" s="1453"/>
      <c r="AY33" s="1454"/>
      <c r="AZ33" s="181"/>
    </row>
    <row r="34" spans="1:52" s="182" customFormat="1" ht="13.5" customHeight="1" thickTop="1">
      <c r="A34" s="179"/>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403"/>
      <c r="AM34" s="1403"/>
      <c r="AN34" s="1403"/>
      <c r="AO34" s="180"/>
      <c r="AP34" s="180"/>
      <c r="AQ34" s="180"/>
      <c r="AR34" s="180"/>
      <c r="AS34" s="180"/>
      <c r="AT34" s="1452"/>
      <c r="AU34" s="1453"/>
      <c r="AV34" s="1453"/>
      <c r="AW34" s="1453"/>
      <c r="AX34" s="1453"/>
      <c r="AY34" s="1454"/>
      <c r="AZ34" s="181"/>
    </row>
    <row r="35" spans="1:52" s="182" customFormat="1" ht="15.75" customHeight="1" thickBot="1">
      <c r="A35" s="179"/>
      <c r="B35" s="180"/>
      <c r="C35" s="180"/>
      <c r="D35" s="180"/>
      <c r="E35" s="180"/>
      <c r="F35" s="180"/>
      <c r="G35" s="180"/>
      <c r="H35" s="180"/>
      <c r="I35" s="180"/>
      <c r="J35" s="180"/>
      <c r="K35" s="180"/>
      <c r="L35" s="180"/>
      <c r="M35" s="180"/>
      <c r="N35" s="180"/>
      <c r="O35" s="180"/>
      <c r="P35" s="180"/>
      <c r="Q35" s="183" t="s">
        <v>328</v>
      </c>
      <c r="R35" s="180"/>
      <c r="S35" s="180"/>
      <c r="T35" s="180"/>
      <c r="U35" s="180"/>
      <c r="V35" s="180"/>
      <c r="W35" s="180"/>
      <c r="X35" s="180"/>
      <c r="Y35" s="180"/>
      <c r="Z35" s="180"/>
      <c r="AA35" s="180"/>
      <c r="AB35" s="180"/>
      <c r="AC35" s="180"/>
      <c r="AD35" s="180"/>
      <c r="AE35" s="180"/>
      <c r="AF35" s="180"/>
      <c r="AG35" s="180"/>
      <c r="AH35" s="180"/>
      <c r="AI35" s="180"/>
      <c r="AJ35" s="180"/>
      <c r="AK35" s="180"/>
      <c r="AL35" s="1403"/>
      <c r="AM35" s="1403"/>
      <c r="AN35" s="1403"/>
      <c r="AO35" s="180"/>
      <c r="AP35" s="180"/>
      <c r="AQ35" s="180"/>
      <c r="AR35" s="180"/>
      <c r="AS35" s="180"/>
      <c r="AT35" s="1455"/>
      <c r="AU35" s="1456"/>
      <c r="AV35" s="1456"/>
      <c r="AW35" s="1456"/>
      <c r="AX35" s="1456"/>
      <c r="AY35" s="1457"/>
      <c r="AZ35" s="181"/>
    </row>
    <row r="36" spans="1:52" s="182" customFormat="1" ht="16.5" thickBot="1" thickTop="1">
      <c r="A36" s="179"/>
      <c r="B36" s="1447" t="s">
        <v>317</v>
      </c>
      <c r="C36" s="1447"/>
      <c r="D36" s="1447"/>
      <c r="E36" s="1447"/>
      <c r="F36" s="1447"/>
      <c r="G36" s="1447"/>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1"/>
    </row>
    <row r="37" spans="1:53" s="182" customFormat="1" ht="15.75" customHeight="1" thickTop="1">
      <c r="A37" s="179"/>
      <c r="B37" s="1447"/>
      <c r="C37" s="1447"/>
      <c r="D37" s="1447"/>
      <c r="E37" s="1447"/>
      <c r="F37" s="1447"/>
      <c r="G37" s="1447"/>
      <c r="H37" s="180"/>
      <c r="I37" s="1411" t="e">
        <f>'11. Τύπος Κατάταξης β3'!K3</f>
        <v>#DIV/0!</v>
      </c>
      <c r="J37" s="1412"/>
      <c r="K37" s="1413"/>
      <c r="L37" s="180"/>
      <c r="M37" s="180"/>
      <c r="N37" s="180"/>
      <c r="O37" s="180"/>
      <c r="P37" s="1411" t="e">
        <f>I37*M38</f>
        <v>#DIV/0!</v>
      </c>
      <c r="Q37" s="1412"/>
      <c r="R37" s="1413"/>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473" t="s">
        <v>31</v>
      </c>
      <c r="AT37" s="1473"/>
      <c r="AU37" s="1473"/>
      <c r="AV37" s="1473"/>
      <c r="AW37" s="1473"/>
      <c r="AX37" s="1473"/>
      <c r="AY37" s="1473"/>
      <c r="AZ37" s="332"/>
      <c r="BA37" s="332"/>
    </row>
    <row r="38" spans="1:53" s="182" customFormat="1" ht="15" customHeight="1">
      <c r="A38" s="179" t="s">
        <v>325</v>
      </c>
      <c r="B38" s="1402" t="s">
        <v>450</v>
      </c>
      <c r="C38" s="1402"/>
      <c r="D38" s="1402"/>
      <c r="E38" s="1402"/>
      <c r="F38" s="1402"/>
      <c r="G38" s="1402"/>
      <c r="H38" s="183" t="s">
        <v>327</v>
      </c>
      <c r="I38" s="1414"/>
      <c r="J38" s="1415"/>
      <c r="K38" s="1416"/>
      <c r="L38" s="180" t="s">
        <v>449</v>
      </c>
      <c r="M38" s="184">
        <v>0.3</v>
      </c>
      <c r="N38" s="183" t="s">
        <v>327</v>
      </c>
      <c r="O38" s="180"/>
      <c r="P38" s="1414"/>
      <c r="Q38" s="1415"/>
      <c r="R38" s="1416"/>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473"/>
      <c r="AT38" s="1473"/>
      <c r="AU38" s="1473"/>
      <c r="AV38" s="1473"/>
      <c r="AW38" s="1473"/>
      <c r="AX38" s="1473"/>
      <c r="AY38" s="1473"/>
      <c r="AZ38" s="332"/>
      <c r="BA38" s="332"/>
    </row>
    <row r="39" spans="1:52" s="182" customFormat="1" ht="15.75" thickBot="1">
      <c r="A39" s="1404" t="s">
        <v>471</v>
      </c>
      <c r="B39" s="1403"/>
      <c r="C39" s="1403"/>
      <c r="D39" s="1403"/>
      <c r="E39" s="1403"/>
      <c r="F39" s="1403"/>
      <c r="G39" s="1403"/>
      <c r="H39" s="1420"/>
      <c r="I39" s="1417"/>
      <c r="J39" s="1418"/>
      <c r="K39" s="1419"/>
      <c r="L39" s="180"/>
      <c r="M39" s="180"/>
      <c r="N39" s="180"/>
      <c r="O39" s="180"/>
      <c r="P39" s="1417"/>
      <c r="Q39" s="1418"/>
      <c r="R39" s="1419"/>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335"/>
      <c r="AS39" s="1447" t="str">
        <f>IF('1. Αίτηση'!AJ47=1,"3ης τάξης",IF('1. Αίτηση'!AJ48=1,"4ης τάξης",IF('1. Αίτηση'!AJ49=1,"5ης τάξης",IF('1. Αίτηση'!AJ50=1,"6ης τάξης",IF('1. Αίτηση'!AJ51=1,"7ης τάξης","ΔΕΝ ΕΧΕΙ ΟΡΙΣΤΕΙ ΑΙΤΟΥΜΕΝΗ ΤΑΞΗ")))))</f>
        <v>ΔΕΝ ΕΧΕΙ ΟΡΙΣΤΕΙ ΑΙΤΟΥΜΕΝΗ ΤΑΞΗ</v>
      </c>
      <c r="AT39" s="1447"/>
      <c r="AU39" s="1447"/>
      <c r="AV39" s="1447"/>
      <c r="AW39" s="1447"/>
      <c r="AX39" s="1447"/>
      <c r="AY39" s="1447"/>
      <c r="AZ39" s="181"/>
    </row>
    <row r="40" spans="1:52" s="182" customFormat="1" ht="15.75" thickTop="1">
      <c r="A40" s="179"/>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447"/>
      <c r="AT40" s="1447"/>
      <c r="AU40" s="1447"/>
      <c r="AV40" s="1447"/>
      <c r="AW40" s="1447"/>
      <c r="AX40" s="1447"/>
      <c r="AY40" s="1447"/>
      <c r="AZ40" s="181"/>
    </row>
    <row r="41" spans="1:52" s="182" customFormat="1" ht="15">
      <c r="A41" s="179"/>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472" t="e">
        <f>IF(OR(AND('1. Αίτηση'!AJ47=1,AT32&gt;75),AND('1. Αίτηση'!AJ48=1,AT32&gt;120),AND('1. Αίτηση'!AJ49=1,AT32&gt;170),AND('1. Αίτηση'!AJ50=1,AT32&gt;250),AND('1. Αίτηση'!AJ51=1,AT32&gt;500))=TRUE,"ΝΑΙ","ΟΧΙ")</f>
        <v>#DIV/0!</v>
      </c>
      <c r="AV41" s="1472"/>
      <c r="AW41" s="1472"/>
      <c r="AX41" s="180"/>
      <c r="AY41" s="180"/>
      <c r="AZ41" s="181"/>
    </row>
    <row r="42" spans="1:52" s="182" customFormat="1" ht="20.25">
      <c r="A42" s="1409" t="s">
        <v>357</v>
      </c>
      <c r="B42" s="1410"/>
      <c r="C42" s="1410"/>
      <c r="D42" s="1410"/>
      <c r="E42" s="1410"/>
      <c r="F42" s="1410"/>
      <c r="G42" s="1410"/>
      <c r="H42" s="1410"/>
      <c r="I42" s="1410"/>
      <c r="J42" s="1410"/>
      <c r="K42" s="1410"/>
      <c r="L42" s="1410"/>
      <c r="M42" s="1410"/>
      <c r="N42" s="1410"/>
      <c r="O42" s="141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472"/>
      <c r="AV42" s="1472"/>
      <c r="AW42" s="1472"/>
      <c r="AX42" s="180"/>
      <c r="AY42" s="180"/>
      <c r="AZ42" s="181"/>
    </row>
    <row r="43" spans="1:52" s="182" customFormat="1" ht="15.75" thickBot="1">
      <c r="A43" s="179"/>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1"/>
    </row>
    <row r="44" spans="1:52" ht="15" thickTop="1">
      <c r="A44" s="188"/>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421">
        <f>IF(SUM('12. Εξαγωγή Συντελεστη Γ'!J4:O14)&lt;301,SUM('12. Εξαγωγή Συντελεστη Γ'!J4:O14),"ΛΑΘΟΣ ΕΙΣΑΓΩΓΗ")</f>
        <v>0</v>
      </c>
      <c r="AM44" s="1422"/>
      <c r="AN44" s="1423"/>
      <c r="AO44" s="189"/>
      <c r="AP44" s="189"/>
      <c r="AQ44" s="189"/>
      <c r="AR44" s="189"/>
      <c r="AS44" s="189"/>
      <c r="AT44" s="189"/>
      <c r="AU44" s="189"/>
      <c r="AV44" s="189"/>
      <c r="AW44" s="189"/>
      <c r="AX44" s="189"/>
      <c r="AY44" s="189"/>
      <c r="AZ44" s="190"/>
    </row>
    <row r="45" spans="1:52" ht="15">
      <c r="A45" s="188"/>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0" t="s">
        <v>286</v>
      </c>
      <c r="AK45" s="183" t="s">
        <v>327</v>
      </c>
      <c r="AL45" s="1424"/>
      <c r="AM45" s="1425"/>
      <c r="AN45" s="1426"/>
      <c r="AO45" s="189"/>
      <c r="AP45" s="189"/>
      <c r="AQ45" s="189"/>
      <c r="AR45" s="189"/>
      <c r="AS45" s="189"/>
      <c r="AT45" s="189"/>
      <c r="AU45" s="189"/>
      <c r="AV45" s="189"/>
      <c r="AW45" s="189"/>
      <c r="AX45" s="189"/>
      <c r="AY45" s="189"/>
      <c r="AZ45" s="190"/>
    </row>
    <row r="46" spans="1:52" ht="15" thickBot="1">
      <c r="A46" s="191"/>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427"/>
      <c r="AM46" s="1428"/>
      <c r="AN46" s="1429"/>
      <c r="AO46" s="192"/>
      <c r="AP46" s="192"/>
      <c r="AQ46" s="192"/>
      <c r="AR46" s="192"/>
      <c r="AS46" s="192"/>
      <c r="AT46" s="192"/>
      <c r="AU46" s="192"/>
      <c r="AV46" s="192"/>
      <c r="AW46" s="192"/>
      <c r="AX46" s="192"/>
      <c r="AY46" s="192"/>
      <c r="AZ46" s="193"/>
    </row>
    <row r="47" ht="0.75" customHeight="1" thickTop="1"/>
  </sheetData>
  <sheetProtection password="C554" sheet="1" objects="1" scenarios="1"/>
  <mergeCells count="48">
    <mergeCell ref="B25:F25"/>
    <mergeCell ref="A30:G31"/>
    <mergeCell ref="AU41:AW42"/>
    <mergeCell ref="AS37:AY38"/>
    <mergeCell ref="B38:G38"/>
    <mergeCell ref="A39:H39"/>
    <mergeCell ref="I37:K39"/>
    <mergeCell ref="AS39:AY40"/>
    <mergeCell ref="P5:R7"/>
    <mergeCell ref="P11:R13"/>
    <mergeCell ref="P17:R19"/>
    <mergeCell ref="P25:R27"/>
    <mergeCell ref="A27:G27"/>
    <mergeCell ref="B36:G37"/>
    <mergeCell ref="I25:K27"/>
    <mergeCell ref="I31:K33"/>
    <mergeCell ref="B26:F26"/>
    <mergeCell ref="B32:G32"/>
    <mergeCell ref="A22:AD22"/>
    <mergeCell ref="A42:O42"/>
    <mergeCell ref="I17:K19"/>
    <mergeCell ref="P37:R39"/>
    <mergeCell ref="AS26:AZ29"/>
    <mergeCell ref="AT32:AY35"/>
    <mergeCell ref="AL21:AN23"/>
    <mergeCell ref="AL33:AN35"/>
    <mergeCell ref="P31:R33"/>
    <mergeCell ref="A33:G33"/>
    <mergeCell ref="B12:G12"/>
    <mergeCell ref="V11:W13"/>
    <mergeCell ref="A13:H13"/>
    <mergeCell ref="B5:G5"/>
    <mergeCell ref="AL44:AN46"/>
    <mergeCell ref="AE11:AG13"/>
    <mergeCell ref="AE31:AG33"/>
    <mergeCell ref="V31:W33"/>
    <mergeCell ref="Y11:AA13"/>
    <mergeCell ref="Y31:AA33"/>
    <mergeCell ref="B6:G6"/>
    <mergeCell ref="B17:G17"/>
    <mergeCell ref="B18:G18"/>
    <mergeCell ref="A19:G19"/>
    <mergeCell ref="A1:AZ1"/>
    <mergeCell ref="A2:AD2"/>
    <mergeCell ref="I5:K7"/>
    <mergeCell ref="I11:K13"/>
    <mergeCell ref="B7:H7"/>
    <mergeCell ref="B11:F11"/>
  </mergeCells>
  <conditionalFormatting sqref="I5:K7 I11:K13 I17:K19">
    <cfRule type="cellIs" priority="1" dxfId="0" operator="equal" stopIfTrue="1">
      <formula>"ΧΩΡΙΣ ΕΦΑΡΜΟΓΗ ΤΥΠΟΥ"</formula>
    </cfRule>
  </conditionalFormatting>
  <printOptions horizontalCentered="1" verticalCentered="1"/>
  <pageMargins left="0" right="0" top="0" bottom="0" header="0" footer="0"/>
  <pageSetup horizontalDpi="355" verticalDpi="355" orientation="landscape" paperSize="9" scale="73" r:id="rId2"/>
  <drawing r:id="rId1"/>
</worksheet>
</file>

<file path=xl/worksheets/sheet33.xml><?xml version="1.0" encoding="utf-8"?>
<worksheet xmlns="http://schemas.openxmlformats.org/spreadsheetml/2006/main" xmlns:r="http://schemas.openxmlformats.org/officeDocument/2006/relationships">
  <sheetPr codeName="Φύλλο8"/>
  <dimension ref="A1:P39"/>
  <sheetViews>
    <sheetView zoomScalePageLayoutView="0" workbookViewId="0" topLeftCell="A1">
      <selection activeCell="B9" sqref="B9:F9"/>
    </sheetView>
  </sheetViews>
  <sheetFormatPr defaultColWidth="9.140625" defaultRowHeight="12.75"/>
  <cols>
    <col min="2" max="2" width="4.28125" style="0" customWidth="1"/>
    <col min="3" max="3" width="7.8515625" style="0" customWidth="1"/>
    <col min="4" max="4" width="0.13671875" style="0" customWidth="1"/>
    <col min="7" max="7" width="3.8515625" style="0" customWidth="1"/>
    <col min="9" max="9" width="6.421875" style="0" customWidth="1"/>
    <col min="11" max="11" width="5.140625" style="0" customWidth="1"/>
    <col min="12" max="12" width="4.28125" style="0" customWidth="1"/>
    <col min="14" max="14" width="3.421875" style="0" customWidth="1"/>
    <col min="15" max="15" width="5.00390625" style="0" customWidth="1"/>
    <col min="16" max="16" width="4.8515625" style="0" customWidth="1"/>
    <col min="17" max="17" width="8.421875" style="0" customWidth="1"/>
  </cols>
  <sheetData>
    <row r="1" spans="1:2" ht="12.75">
      <c r="A1" s="401"/>
      <c r="B1" s="402"/>
    </row>
    <row r="4" spans="1:11" ht="16.5" customHeight="1">
      <c r="A4" s="403"/>
      <c r="E4" s="1482" t="s">
        <v>119</v>
      </c>
      <c r="F4" s="1482"/>
      <c r="G4" s="1482"/>
      <c r="H4" s="1482"/>
      <c r="I4" s="1482"/>
      <c r="J4" s="1482"/>
      <c r="K4" s="1482"/>
    </row>
    <row r="5" spans="1:11" ht="18" customHeight="1">
      <c r="A5" s="403"/>
      <c r="E5" s="1483" t="s">
        <v>120</v>
      </c>
      <c r="F5" s="1483"/>
      <c r="G5" s="1483"/>
      <c r="H5" s="1483"/>
      <c r="I5" s="1483"/>
      <c r="J5" s="1483"/>
      <c r="K5" s="1483"/>
    </row>
    <row r="6" spans="1:15" ht="12.75">
      <c r="A6" s="1494" t="s">
        <v>121</v>
      </c>
      <c r="B6" s="1494"/>
      <c r="C6" s="1494"/>
      <c r="D6" s="1494"/>
      <c r="E6" s="1494"/>
      <c r="F6" s="1494"/>
      <c r="G6" s="1494"/>
      <c r="H6" s="1494"/>
      <c r="I6" s="1494"/>
      <c r="J6" s="1494"/>
      <c r="K6" s="1494"/>
      <c r="L6" s="1494"/>
      <c r="M6" s="1494"/>
      <c r="N6" s="1494"/>
      <c r="O6" s="1494"/>
    </row>
    <row r="7" spans="1:15" ht="13.5" thickBot="1">
      <c r="A7" s="1477" t="s">
        <v>122</v>
      </c>
      <c r="B7" s="1477"/>
      <c r="C7" s="1477"/>
      <c r="D7" s="1477"/>
      <c r="E7" s="1477"/>
      <c r="F7" s="1477"/>
      <c r="G7" s="1477"/>
      <c r="H7" s="1477"/>
      <c r="I7" s="1477"/>
      <c r="J7" s="1477"/>
      <c r="K7" s="1477"/>
      <c r="L7" s="1477"/>
      <c r="M7" s="1477"/>
      <c r="N7" s="1477"/>
      <c r="O7" s="1477"/>
    </row>
    <row r="8" spans="1:16" ht="13.5" thickBot="1">
      <c r="A8" s="404" t="s">
        <v>123</v>
      </c>
      <c r="B8" s="1479" t="s">
        <v>28</v>
      </c>
      <c r="C8" s="1480"/>
      <c r="D8" s="1480"/>
      <c r="E8" s="1480"/>
      <c r="F8" s="1480"/>
      <c r="G8" s="1480"/>
      <c r="H8" s="1480"/>
      <c r="I8" s="1480"/>
      <c r="J8" s="1480"/>
      <c r="K8" s="1480"/>
      <c r="L8" s="1480"/>
      <c r="M8" s="1480"/>
      <c r="N8" s="1480"/>
      <c r="O8" s="1480"/>
      <c r="P8" s="1481"/>
    </row>
    <row r="9" spans="1:16" ht="23.25" thickBot="1">
      <c r="A9" s="405" t="s">
        <v>124</v>
      </c>
      <c r="B9" s="1479"/>
      <c r="C9" s="1480"/>
      <c r="D9" s="1480"/>
      <c r="E9" s="1480"/>
      <c r="F9" s="1481"/>
      <c r="G9" s="1479" t="s">
        <v>125</v>
      </c>
      <c r="H9" s="1480"/>
      <c r="I9" s="1481"/>
      <c r="J9" s="1479"/>
      <c r="K9" s="1480"/>
      <c r="L9" s="1480"/>
      <c r="M9" s="1480"/>
      <c r="N9" s="1480"/>
      <c r="O9" s="1480"/>
      <c r="P9" s="1481"/>
    </row>
    <row r="10" spans="1:16" ht="23.25" customHeight="1" thickBot="1">
      <c r="A10" s="1479" t="s">
        <v>126</v>
      </c>
      <c r="B10" s="1480"/>
      <c r="C10" s="1481"/>
      <c r="D10" s="1479"/>
      <c r="E10" s="1480"/>
      <c r="F10" s="1480"/>
      <c r="G10" s="1480"/>
      <c r="H10" s="1480"/>
      <c r="I10" s="1480"/>
      <c r="J10" s="1480"/>
      <c r="K10" s="1480"/>
      <c r="L10" s="1480"/>
      <c r="M10" s="1480"/>
      <c r="N10" s="1480"/>
      <c r="O10" s="1480"/>
      <c r="P10" s="1481"/>
    </row>
    <row r="11" spans="1:16" ht="23.25" customHeight="1" thickBot="1">
      <c r="A11" s="1479" t="s">
        <v>127</v>
      </c>
      <c r="B11" s="1480"/>
      <c r="C11" s="1481"/>
      <c r="D11" s="1479"/>
      <c r="E11" s="1480"/>
      <c r="F11" s="1480"/>
      <c r="G11" s="1480"/>
      <c r="H11" s="1480"/>
      <c r="I11" s="1480"/>
      <c r="J11" s="1480"/>
      <c r="K11" s="1480"/>
      <c r="L11" s="1480"/>
      <c r="M11" s="1480"/>
      <c r="N11" s="1480"/>
      <c r="O11" s="1480"/>
      <c r="P11" s="1481"/>
    </row>
    <row r="12" spans="1:16" ht="23.25" customHeight="1" thickBot="1">
      <c r="A12" s="1479" t="s">
        <v>128</v>
      </c>
      <c r="B12" s="1480"/>
      <c r="C12" s="1481"/>
      <c r="D12" s="1479"/>
      <c r="E12" s="1480"/>
      <c r="F12" s="1480"/>
      <c r="G12" s="1480"/>
      <c r="H12" s="1480"/>
      <c r="I12" s="1480"/>
      <c r="J12" s="1480"/>
      <c r="K12" s="1480"/>
      <c r="L12" s="1480"/>
      <c r="M12" s="1480"/>
      <c r="N12" s="1480"/>
      <c r="O12" s="1480"/>
      <c r="P12" s="1481"/>
    </row>
    <row r="13" spans="1:16" ht="23.25" customHeight="1" thickBot="1">
      <c r="A13" s="1479" t="s">
        <v>129</v>
      </c>
      <c r="B13" s="1480"/>
      <c r="C13" s="1481"/>
      <c r="D13" s="1479"/>
      <c r="E13" s="1480"/>
      <c r="F13" s="1480"/>
      <c r="G13" s="1480"/>
      <c r="H13" s="1480"/>
      <c r="I13" s="1480"/>
      <c r="J13" s="1480"/>
      <c r="K13" s="1480"/>
      <c r="L13" s="1480"/>
      <c r="M13" s="1480"/>
      <c r="N13" s="1480"/>
      <c r="O13" s="1480"/>
      <c r="P13" s="1481"/>
    </row>
    <row r="14" spans="1:16" ht="23.25" customHeight="1" thickBot="1">
      <c r="A14" s="1479" t="s">
        <v>130</v>
      </c>
      <c r="B14" s="1480"/>
      <c r="C14" s="1481"/>
      <c r="D14" s="1479"/>
      <c r="E14" s="1480"/>
      <c r="F14" s="1480"/>
      <c r="G14" s="1480"/>
      <c r="H14" s="1481"/>
      <c r="I14" s="406" t="s">
        <v>131</v>
      </c>
      <c r="J14" s="1479"/>
      <c r="K14" s="1480"/>
      <c r="L14" s="1480"/>
      <c r="M14" s="1480"/>
      <c r="N14" s="1480"/>
      <c r="O14" s="1480"/>
      <c r="P14" s="1481"/>
    </row>
    <row r="15" spans="1:16" ht="23.25" customHeight="1" thickBot="1">
      <c r="A15" s="1479" t="s">
        <v>132</v>
      </c>
      <c r="B15" s="1481"/>
      <c r="C15" s="1479"/>
      <c r="D15" s="1480"/>
      <c r="E15" s="1481"/>
      <c r="F15" s="406" t="s">
        <v>133</v>
      </c>
      <c r="G15" s="1479"/>
      <c r="H15" s="1480"/>
      <c r="I15" s="1480"/>
      <c r="J15" s="1480"/>
      <c r="K15" s="1481"/>
      <c r="L15" s="406" t="s">
        <v>134</v>
      </c>
      <c r="M15" s="406"/>
      <c r="N15" s="406" t="s">
        <v>135</v>
      </c>
      <c r="O15" s="1479"/>
      <c r="P15" s="1481"/>
    </row>
    <row r="16" spans="1:16" ht="12.75">
      <c r="A16" s="1485" t="s">
        <v>136</v>
      </c>
      <c r="B16" s="1486"/>
      <c r="C16" s="1486"/>
      <c r="D16" s="1487"/>
      <c r="E16" s="1485"/>
      <c r="F16" s="1486"/>
      <c r="G16" s="1487"/>
      <c r="H16" s="1485" t="s">
        <v>137</v>
      </c>
      <c r="I16" s="1486"/>
      <c r="J16" s="1487"/>
      <c r="K16" s="1485"/>
      <c r="L16" s="1486"/>
      <c r="M16" s="1486"/>
      <c r="N16" s="1486"/>
      <c r="O16" s="1486"/>
      <c r="P16" s="1487"/>
    </row>
    <row r="17" spans="1:16" ht="12.75">
      <c r="A17" s="1488"/>
      <c r="B17" s="1495"/>
      <c r="C17" s="1495"/>
      <c r="D17" s="1490"/>
      <c r="E17" s="1488"/>
      <c r="F17" s="1489"/>
      <c r="G17" s="1490"/>
      <c r="H17" s="1488" t="s">
        <v>138</v>
      </c>
      <c r="I17" s="1489"/>
      <c r="J17" s="1490"/>
      <c r="K17" s="1488"/>
      <c r="L17" s="1495"/>
      <c r="M17" s="1495"/>
      <c r="N17" s="1495"/>
      <c r="O17" s="1495"/>
      <c r="P17" s="1490"/>
    </row>
    <row r="18" spans="1:16" ht="13.5" thickBot="1">
      <c r="A18" s="1491"/>
      <c r="B18" s="1492"/>
      <c r="C18" s="1492"/>
      <c r="D18" s="1493"/>
      <c r="E18" s="1491"/>
      <c r="F18" s="1492"/>
      <c r="G18" s="1493"/>
      <c r="H18" s="1491" t="s">
        <v>139</v>
      </c>
      <c r="I18" s="1492"/>
      <c r="J18" s="1493"/>
      <c r="K18" s="1491"/>
      <c r="L18" s="1492"/>
      <c r="M18" s="1492"/>
      <c r="N18" s="1492"/>
      <c r="O18" s="1492"/>
      <c r="P18" s="1493"/>
    </row>
    <row r="19" spans="1:16" ht="30" customHeight="1">
      <c r="A19" s="1496" t="s">
        <v>192</v>
      </c>
      <c r="B19" s="1496"/>
      <c r="C19" s="1496"/>
      <c r="D19" s="1496"/>
      <c r="E19" s="1496"/>
      <c r="F19" s="1496"/>
      <c r="G19" s="1496"/>
      <c r="H19" s="1496"/>
      <c r="I19" s="1496"/>
      <c r="J19" s="1496"/>
      <c r="K19" s="1496"/>
      <c r="L19" s="1496"/>
      <c r="M19" s="1496"/>
      <c r="N19" s="1496"/>
      <c r="O19" s="1496"/>
      <c r="P19" s="1496"/>
    </row>
    <row r="20" spans="1:16" ht="15.75" customHeight="1">
      <c r="A20" s="1476" t="s">
        <v>140</v>
      </c>
      <c r="B20" s="1476"/>
      <c r="C20" s="1476"/>
      <c r="D20" s="1476"/>
      <c r="E20" s="1476"/>
      <c r="F20" s="1476"/>
      <c r="G20" s="1476"/>
      <c r="H20" s="1476"/>
      <c r="I20" s="1476"/>
      <c r="J20" s="1476"/>
      <c r="K20" s="1476"/>
      <c r="L20" s="1476"/>
      <c r="M20" s="1476"/>
      <c r="N20" s="1476"/>
      <c r="O20" s="1476"/>
      <c r="P20" s="1476"/>
    </row>
    <row r="21" spans="1:16" ht="77.25" customHeight="1">
      <c r="A21" s="1476" t="s">
        <v>193</v>
      </c>
      <c r="B21" s="1476"/>
      <c r="C21" s="1476"/>
      <c r="D21" s="1476"/>
      <c r="E21" s="1476"/>
      <c r="F21" s="1476"/>
      <c r="G21" s="1476"/>
      <c r="H21" s="1476"/>
      <c r="I21" s="1476"/>
      <c r="J21" s="1476"/>
      <c r="K21" s="1476"/>
      <c r="L21" s="1476"/>
      <c r="M21" s="1476"/>
      <c r="N21" s="1476"/>
      <c r="O21" s="1476"/>
      <c r="P21" s="1476"/>
    </row>
    <row r="22" spans="1:16" ht="43.5" customHeight="1">
      <c r="A22" s="1476" t="s">
        <v>215</v>
      </c>
      <c r="B22" s="1476"/>
      <c r="C22" s="1476"/>
      <c r="D22" s="1476"/>
      <c r="E22" s="1476"/>
      <c r="F22" s="1476"/>
      <c r="G22" s="1476"/>
      <c r="H22" s="1476"/>
      <c r="I22" s="1476"/>
      <c r="J22" s="1476"/>
      <c r="K22" s="1476"/>
      <c r="L22" s="1476"/>
      <c r="M22" s="1476"/>
      <c r="N22" s="1476"/>
      <c r="O22" s="1476"/>
      <c r="P22" s="1476"/>
    </row>
    <row r="23" spans="1:16" ht="18" customHeight="1">
      <c r="A23" s="1476" t="s">
        <v>205</v>
      </c>
      <c r="B23" s="1476"/>
      <c r="C23" s="1476"/>
      <c r="D23" s="1476"/>
      <c r="E23" s="1476"/>
      <c r="F23" s="1476"/>
      <c r="G23" s="1476"/>
      <c r="H23" s="1476"/>
      <c r="I23" s="1476"/>
      <c r="J23" s="1476"/>
      <c r="K23" s="1476"/>
      <c r="L23" s="1476"/>
      <c r="M23" s="1476"/>
      <c r="N23" s="1476"/>
      <c r="O23" s="1476"/>
      <c r="P23" s="1476"/>
    </row>
    <row r="24" spans="1:16" ht="20.25" customHeight="1">
      <c r="A24" s="1476" t="s">
        <v>206</v>
      </c>
      <c r="B24" s="1476"/>
      <c r="C24" s="1476"/>
      <c r="D24" s="1476"/>
      <c r="E24" s="1476"/>
      <c r="F24" s="1476"/>
      <c r="G24" s="1476"/>
      <c r="H24" s="1476"/>
      <c r="I24" s="1476"/>
      <c r="J24" s="1476"/>
      <c r="K24" s="1476"/>
      <c r="L24" s="1476"/>
      <c r="M24" s="1476"/>
      <c r="N24" s="1476"/>
      <c r="O24" s="1476"/>
      <c r="P24" s="1476"/>
    </row>
    <row r="25" spans="1:16" ht="19.5" customHeight="1">
      <c r="A25" s="1476" t="s">
        <v>207</v>
      </c>
      <c r="B25" s="1476"/>
      <c r="C25" s="1476"/>
      <c r="D25" s="1476"/>
      <c r="E25" s="1476"/>
      <c r="F25" s="1476"/>
      <c r="G25" s="1476"/>
      <c r="H25" s="1476"/>
      <c r="I25" s="1476"/>
      <c r="J25" s="1476"/>
      <c r="K25" s="1476"/>
      <c r="L25" s="1476"/>
      <c r="M25" s="1476"/>
      <c r="N25" s="1476"/>
      <c r="O25" s="1476"/>
      <c r="P25" s="1476"/>
    </row>
    <row r="26" spans="1:16" ht="43.5" customHeight="1">
      <c r="A26" s="1476" t="s">
        <v>214</v>
      </c>
      <c r="B26" s="1476"/>
      <c r="C26" s="1476"/>
      <c r="D26" s="1476"/>
      <c r="E26" s="1476"/>
      <c r="F26" s="1476"/>
      <c r="G26" s="1476"/>
      <c r="H26" s="1476"/>
      <c r="I26" s="1476"/>
      <c r="J26" s="1476"/>
      <c r="K26" s="1476"/>
      <c r="L26" s="1476"/>
      <c r="M26" s="1476"/>
      <c r="N26" s="1476"/>
      <c r="O26" s="1476"/>
      <c r="P26" s="1476"/>
    </row>
    <row r="27" spans="1:16" ht="6" customHeight="1">
      <c r="A27" s="407"/>
      <c r="B27" s="407"/>
      <c r="C27" s="407"/>
      <c r="D27" s="407"/>
      <c r="E27" s="407"/>
      <c r="F27" s="407"/>
      <c r="G27" s="407"/>
      <c r="H27" s="407"/>
      <c r="I27" s="407"/>
      <c r="J27" s="407"/>
      <c r="K27" s="407"/>
      <c r="L27" s="407"/>
      <c r="M27" s="407"/>
      <c r="N27" s="407"/>
      <c r="O27" s="407"/>
      <c r="P27" s="408"/>
    </row>
    <row r="28" spans="1:15" ht="15" customHeight="1">
      <c r="A28" s="1478"/>
      <c r="B28" s="1478"/>
      <c r="C28" s="1478"/>
      <c r="D28" s="1478"/>
      <c r="E28" s="1478"/>
      <c r="F28" s="1478"/>
      <c r="G28" s="253"/>
      <c r="H28" s="253"/>
      <c r="I28" s="253"/>
      <c r="J28" s="253"/>
      <c r="K28" s="253"/>
      <c r="L28" s="1484" t="s">
        <v>141</v>
      </c>
      <c r="M28" s="1484"/>
      <c r="N28" s="411"/>
      <c r="O28" s="411"/>
    </row>
    <row r="29" spans="1:15" ht="16.5" customHeight="1">
      <c r="A29" s="409"/>
      <c r="B29" s="409"/>
      <c r="C29" s="409"/>
      <c r="D29" s="409"/>
      <c r="E29" s="409"/>
      <c r="F29" s="409"/>
      <c r="G29" s="253"/>
      <c r="H29" s="253"/>
      <c r="I29" s="253"/>
      <c r="J29" s="253"/>
      <c r="K29" s="253"/>
      <c r="L29" s="253"/>
      <c r="M29" s="411" t="s">
        <v>142</v>
      </c>
      <c r="N29" s="411"/>
      <c r="O29" s="411"/>
    </row>
    <row r="30" spans="1:15" ht="16.5" customHeight="1">
      <c r="A30" s="409"/>
      <c r="B30" s="409"/>
      <c r="C30" s="409"/>
      <c r="D30" s="409"/>
      <c r="E30" s="409"/>
      <c r="F30" s="409"/>
      <c r="G30" s="253"/>
      <c r="H30" s="253"/>
      <c r="I30" s="253"/>
      <c r="J30" s="253"/>
      <c r="K30" s="253"/>
      <c r="L30" s="253"/>
      <c r="M30" s="410"/>
      <c r="N30" s="410"/>
      <c r="O30" s="410"/>
    </row>
    <row r="31" spans="1:15" ht="21.75" customHeight="1">
      <c r="A31" s="1478"/>
      <c r="B31" s="1478"/>
      <c r="C31" s="1478"/>
      <c r="D31" s="1478"/>
      <c r="E31" s="1478"/>
      <c r="F31" s="1478"/>
      <c r="G31" s="253"/>
      <c r="H31" s="253"/>
      <c r="I31" s="253"/>
      <c r="J31" s="253"/>
      <c r="K31" s="253"/>
      <c r="L31" s="1484" t="s">
        <v>143</v>
      </c>
      <c r="M31" s="1484"/>
      <c r="N31" s="411"/>
      <c r="O31" s="411"/>
    </row>
    <row r="32" spans="7:12" ht="18" customHeight="1">
      <c r="G32" s="253"/>
      <c r="H32" s="253"/>
      <c r="I32" s="253"/>
      <c r="J32" s="253"/>
      <c r="K32" s="253"/>
      <c r="L32" s="253"/>
    </row>
    <row r="33" spans="4:15" ht="12.75">
      <c r="D33" s="253"/>
      <c r="E33" s="253"/>
      <c r="F33" s="253"/>
      <c r="G33" s="253"/>
      <c r="H33" s="253"/>
      <c r="I33" s="253"/>
      <c r="J33" s="253"/>
      <c r="K33" s="253"/>
      <c r="L33" s="253"/>
      <c r="M33" s="253"/>
      <c r="N33" s="253"/>
      <c r="O33" s="253"/>
    </row>
    <row r="34" spans="1:15" ht="12.75">
      <c r="A34" s="412"/>
      <c r="B34" s="412"/>
      <c r="C34" s="412"/>
      <c r="D34" s="253"/>
      <c r="E34" s="253"/>
      <c r="F34" s="253"/>
      <c r="G34" s="253"/>
      <c r="H34" s="253"/>
      <c r="I34" s="253"/>
      <c r="J34" s="253"/>
      <c r="K34" s="253"/>
      <c r="L34" s="253"/>
      <c r="M34" s="253"/>
      <c r="N34" s="253"/>
      <c r="O34" s="253"/>
    </row>
    <row r="35" spans="4:15" ht="12.75">
      <c r="D35" s="253"/>
      <c r="E35" s="253"/>
      <c r="F35" s="253"/>
      <c r="G35" s="253"/>
      <c r="H35" s="253"/>
      <c r="I35" s="253"/>
      <c r="J35" s="253"/>
      <c r="K35" s="253"/>
      <c r="L35" s="1474" t="s">
        <v>144</v>
      </c>
      <c r="M35" s="1474"/>
      <c r="N35" s="413"/>
      <c r="O35" s="413"/>
    </row>
    <row r="36" spans="1:15" ht="12.75">
      <c r="A36" s="1475" t="s">
        <v>145</v>
      </c>
      <c r="B36" s="1475"/>
      <c r="C36" s="1475"/>
      <c r="D36" s="1475"/>
      <c r="E36" s="1475"/>
      <c r="F36" s="1475"/>
      <c r="G36" s="1475"/>
      <c r="H36" s="1475"/>
      <c r="I36" s="1475"/>
      <c r="J36" s="1475"/>
      <c r="K36" s="1475"/>
      <c r="L36" s="1475"/>
      <c r="M36" s="1475"/>
      <c r="N36" s="1475"/>
      <c r="O36" s="1475"/>
    </row>
    <row r="37" spans="1:15" ht="37.5" customHeight="1">
      <c r="A37" s="1475" t="s">
        <v>176</v>
      </c>
      <c r="B37" s="1475"/>
      <c r="C37" s="1475"/>
      <c r="D37" s="1475"/>
      <c r="E37" s="1475"/>
      <c r="F37" s="1475"/>
      <c r="G37" s="1475"/>
      <c r="H37" s="1475"/>
      <c r="I37" s="1475"/>
      <c r="J37" s="1475"/>
      <c r="K37" s="1475"/>
      <c r="L37" s="1475"/>
      <c r="M37" s="1475"/>
      <c r="N37" s="1475"/>
      <c r="O37" s="1475"/>
    </row>
    <row r="38" spans="1:15" ht="6.75" customHeight="1">
      <c r="A38" s="414"/>
      <c r="B38" s="382"/>
      <c r="C38" s="382"/>
      <c r="D38" s="382"/>
      <c r="E38" s="382"/>
      <c r="F38" s="382"/>
      <c r="G38" s="382"/>
      <c r="H38" s="382"/>
      <c r="I38" s="382"/>
      <c r="J38" s="382"/>
      <c r="K38" s="382"/>
      <c r="L38" s="382"/>
      <c r="M38" s="382"/>
      <c r="N38" s="382"/>
      <c r="O38" s="382"/>
    </row>
    <row r="39" spans="1:15" ht="12.75" customHeight="1">
      <c r="A39" s="1475" t="s">
        <v>191</v>
      </c>
      <c r="B39" s="1475"/>
      <c r="C39" s="1475"/>
      <c r="D39" s="1475"/>
      <c r="E39" s="1475"/>
      <c r="F39" s="1475"/>
      <c r="G39" s="1475"/>
      <c r="H39" s="1475"/>
      <c r="I39" s="1475"/>
      <c r="J39" s="1475"/>
      <c r="K39" s="1475"/>
      <c r="L39" s="1475"/>
      <c r="M39" s="1475"/>
      <c r="N39" s="1475"/>
      <c r="O39" s="1475"/>
    </row>
  </sheetData>
  <sheetProtection/>
  <mergeCells count="45">
    <mergeCell ref="A11:C11"/>
    <mergeCell ref="A14:C14"/>
    <mergeCell ref="D11:P11"/>
    <mergeCell ref="A12:C12"/>
    <mergeCell ref="A13:C13"/>
    <mergeCell ref="D13:P13"/>
    <mergeCell ref="B8:P8"/>
    <mergeCell ref="B9:F9"/>
    <mergeCell ref="G9:I9"/>
    <mergeCell ref="J9:P9"/>
    <mergeCell ref="A10:C10"/>
    <mergeCell ref="D10:P10"/>
    <mergeCell ref="A16:D18"/>
    <mergeCell ref="E16:G18"/>
    <mergeCell ref="A21:P21"/>
    <mergeCell ref="A20:P20"/>
    <mergeCell ref="A19:P19"/>
    <mergeCell ref="A22:P22"/>
    <mergeCell ref="K16:P18"/>
    <mergeCell ref="E4:K4"/>
    <mergeCell ref="E5:K5"/>
    <mergeCell ref="L28:M28"/>
    <mergeCell ref="L31:M31"/>
    <mergeCell ref="H16:J16"/>
    <mergeCell ref="H17:J17"/>
    <mergeCell ref="H18:J18"/>
    <mergeCell ref="A26:P26"/>
    <mergeCell ref="D12:P12"/>
    <mergeCell ref="A6:O6"/>
    <mergeCell ref="A39:O39"/>
    <mergeCell ref="A7:O7"/>
    <mergeCell ref="A28:F28"/>
    <mergeCell ref="A31:F31"/>
    <mergeCell ref="D14:H14"/>
    <mergeCell ref="J14:P14"/>
    <mergeCell ref="A15:B15"/>
    <mergeCell ref="C15:E15"/>
    <mergeCell ref="G15:K15"/>
    <mergeCell ref="O15:P15"/>
    <mergeCell ref="L35:M35"/>
    <mergeCell ref="A36:O36"/>
    <mergeCell ref="A37:O37"/>
    <mergeCell ref="A23:P23"/>
    <mergeCell ref="A24:P24"/>
    <mergeCell ref="A25:P25"/>
  </mergeCells>
  <printOptions/>
  <pageMargins left="0.26" right="0.17" top="0.27" bottom="0.45" header="0.27" footer="0.45"/>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sheetPr codeName="Φύλλο9"/>
  <dimension ref="A1:L15"/>
  <sheetViews>
    <sheetView zoomScalePageLayoutView="0" workbookViewId="0" topLeftCell="A1">
      <selection activeCell="G8" sqref="G8:G9"/>
    </sheetView>
  </sheetViews>
  <sheetFormatPr defaultColWidth="0" defaultRowHeight="12.75" zeroHeight="1"/>
  <cols>
    <col min="1" max="1" width="18.140625" style="384" customWidth="1"/>
    <col min="2" max="2" width="15.140625" style="384" customWidth="1"/>
    <col min="3" max="6" width="9.140625" style="384" customWidth="1"/>
    <col min="7" max="7" width="10.57421875" style="384" customWidth="1"/>
    <col min="8" max="10" width="11.28125" style="384" customWidth="1"/>
    <col min="11" max="11" width="31.28125" style="384" customWidth="1"/>
    <col min="12" max="12" width="0.2890625" style="384" customWidth="1"/>
    <col min="13" max="16384" width="0" style="384" hidden="1" customWidth="1"/>
  </cols>
  <sheetData>
    <row r="1" spans="1:11" s="383" customFormat="1" ht="18.75" customHeight="1">
      <c r="A1" s="1524" t="s">
        <v>150</v>
      </c>
      <c r="B1" s="1524"/>
      <c r="C1" s="1524"/>
      <c r="D1" s="1524"/>
      <c r="E1" s="1524"/>
      <c r="F1" s="1524"/>
      <c r="G1" s="1524"/>
      <c r="H1" s="1524"/>
      <c r="I1" s="1524"/>
      <c r="J1" s="1524"/>
      <c r="K1" s="1524"/>
    </row>
    <row r="2" ht="12.75" thickBot="1"/>
    <row r="3" spans="1:11" s="389" customFormat="1" ht="13.5" customHeight="1" thickBot="1" thickTop="1">
      <c r="A3" s="385"/>
      <c r="B3" s="386"/>
      <c r="C3" s="387" t="s">
        <v>91</v>
      </c>
      <c r="D3" s="387" t="s">
        <v>92</v>
      </c>
      <c r="E3" s="387" t="s">
        <v>93</v>
      </c>
      <c r="F3" s="387" t="s">
        <v>94</v>
      </c>
      <c r="G3" s="387" t="s">
        <v>95</v>
      </c>
      <c r="H3" s="387" t="s">
        <v>96</v>
      </c>
      <c r="I3" s="387" t="s">
        <v>97</v>
      </c>
      <c r="J3" s="387" t="s">
        <v>98</v>
      </c>
      <c r="K3" s="388" t="s">
        <v>99</v>
      </c>
    </row>
    <row r="4" spans="1:12" ht="38.25" customHeight="1" thickTop="1">
      <c r="A4" s="1525" t="s">
        <v>201</v>
      </c>
      <c r="B4" s="1526"/>
      <c r="C4" s="423" t="s">
        <v>100</v>
      </c>
      <c r="D4" s="423" t="s">
        <v>111</v>
      </c>
      <c r="E4" s="423" t="s">
        <v>112</v>
      </c>
      <c r="F4" s="423" t="s">
        <v>113</v>
      </c>
      <c r="G4" s="424" t="s">
        <v>180</v>
      </c>
      <c r="H4" s="425" t="s">
        <v>181</v>
      </c>
      <c r="I4" s="425" t="s">
        <v>182</v>
      </c>
      <c r="J4" s="619" t="s">
        <v>146</v>
      </c>
      <c r="K4" s="390" t="s">
        <v>68</v>
      </c>
      <c r="L4" s="391"/>
    </row>
    <row r="5" spans="1:11" ht="36">
      <c r="A5" s="1527"/>
      <c r="B5" s="1528"/>
      <c r="C5" s="392"/>
      <c r="D5" s="426" t="s">
        <v>101</v>
      </c>
      <c r="E5" s="426" t="s">
        <v>114</v>
      </c>
      <c r="F5" s="426" t="s">
        <v>115</v>
      </c>
      <c r="G5" s="429"/>
      <c r="H5" s="428" t="s">
        <v>183</v>
      </c>
      <c r="I5" s="428" t="s">
        <v>188</v>
      </c>
      <c r="J5" s="428" t="s">
        <v>147</v>
      </c>
      <c r="K5" s="390" t="s">
        <v>177</v>
      </c>
    </row>
    <row r="6" spans="1:11" ht="36">
      <c r="A6" s="1527"/>
      <c r="B6" s="1528"/>
      <c r="C6" s="392"/>
      <c r="D6" s="392"/>
      <c r="E6" s="427" t="s">
        <v>102</v>
      </c>
      <c r="F6" s="427" t="s">
        <v>103</v>
      </c>
      <c r="G6" s="430"/>
      <c r="H6" s="428" t="s">
        <v>189</v>
      </c>
      <c r="I6" s="428" t="s">
        <v>190</v>
      </c>
      <c r="J6" s="428" t="s">
        <v>148</v>
      </c>
      <c r="K6" s="390" t="s">
        <v>104</v>
      </c>
    </row>
    <row r="7" spans="1:11" s="394" customFormat="1" ht="36.75" thickBot="1">
      <c r="A7" s="1529"/>
      <c r="B7" s="1530"/>
      <c r="C7" s="392"/>
      <c r="D7" s="392"/>
      <c r="E7" s="392"/>
      <c r="F7" s="392"/>
      <c r="G7" s="431"/>
      <c r="H7" s="393" t="s">
        <v>178</v>
      </c>
      <c r="I7" s="393" t="s">
        <v>179</v>
      </c>
      <c r="J7" s="620" t="s">
        <v>149</v>
      </c>
      <c r="K7" s="390"/>
    </row>
    <row r="8" spans="1:11" ht="108" customHeight="1" thickBot="1">
      <c r="A8" s="1520" t="s">
        <v>202</v>
      </c>
      <c r="B8" s="395" t="s">
        <v>105</v>
      </c>
      <c r="C8" s="1522" t="s">
        <v>100</v>
      </c>
      <c r="D8" s="1522" t="s">
        <v>116</v>
      </c>
      <c r="E8" s="1522" t="s">
        <v>116</v>
      </c>
      <c r="F8" s="1522" t="s">
        <v>117</v>
      </c>
      <c r="G8" s="1522" t="s">
        <v>118</v>
      </c>
      <c r="H8" s="396" t="s">
        <v>106</v>
      </c>
      <c r="I8" s="396" t="s">
        <v>107</v>
      </c>
      <c r="J8" s="396" t="s">
        <v>108</v>
      </c>
      <c r="K8" s="397"/>
    </row>
    <row r="9" spans="1:11" ht="99" customHeight="1" thickBot="1">
      <c r="A9" s="1521"/>
      <c r="B9" s="398" t="s">
        <v>109</v>
      </c>
      <c r="C9" s="1523"/>
      <c r="D9" s="1523"/>
      <c r="E9" s="1523"/>
      <c r="F9" s="1523"/>
      <c r="G9" s="1523"/>
      <c r="H9" s="399" t="s">
        <v>110</v>
      </c>
      <c r="I9" s="399" t="s">
        <v>110</v>
      </c>
      <c r="J9" s="399" t="s">
        <v>110</v>
      </c>
      <c r="K9" s="400"/>
    </row>
    <row r="10" spans="1:11" ht="4.5" customHeight="1" thickTop="1">
      <c r="A10" s="415"/>
      <c r="B10" s="415"/>
      <c r="C10" s="416"/>
      <c r="D10" s="416"/>
      <c r="E10" s="416"/>
      <c r="F10" s="416"/>
      <c r="G10" s="416"/>
      <c r="H10" s="417"/>
      <c r="I10" s="417"/>
      <c r="J10" s="417"/>
      <c r="K10" s="418"/>
    </row>
    <row r="11" spans="1:11" s="420" customFormat="1" ht="27" customHeight="1" thickBot="1">
      <c r="A11" s="1497" t="s">
        <v>194</v>
      </c>
      <c r="B11" s="1497"/>
      <c r="C11" s="1497"/>
      <c r="D11" s="1497"/>
      <c r="E11" s="1497"/>
      <c r="F11" s="1497"/>
      <c r="G11" s="1497"/>
      <c r="H11" s="1497"/>
      <c r="I11" s="419"/>
      <c r="J11" s="419"/>
      <c r="K11" s="419"/>
    </row>
    <row r="12" spans="1:8" ht="35.25" customHeight="1" thickTop="1">
      <c r="A12" s="1519"/>
      <c r="B12" s="1501"/>
      <c r="C12" s="1499" t="s">
        <v>95</v>
      </c>
      <c r="D12" s="1500"/>
      <c r="E12" s="1501"/>
      <c r="F12" s="1499" t="s">
        <v>96</v>
      </c>
      <c r="G12" s="1512"/>
      <c r="H12" s="1513"/>
    </row>
    <row r="13" spans="1:8" ht="27.75" customHeight="1">
      <c r="A13" s="1508" t="s">
        <v>195</v>
      </c>
      <c r="B13" s="1509"/>
      <c r="C13" s="1502" t="s">
        <v>196</v>
      </c>
      <c r="D13" s="1503"/>
      <c r="E13" s="1504"/>
      <c r="F13" s="1514" t="s">
        <v>197</v>
      </c>
      <c r="G13" s="1503"/>
      <c r="H13" s="1515"/>
    </row>
    <row r="14" spans="1:8" ht="27.75" customHeight="1" thickBot="1">
      <c r="A14" s="1510"/>
      <c r="B14" s="1511"/>
      <c r="C14" s="1505" t="s">
        <v>198</v>
      </c>
      <c r="D14" s="1506"/>
      <c r="E14" s="1507"/>
      <c r="F14" s="1516" t="s">
        <v>199</v>
      </c>
      <c r="G14" s="1517"/>
      <c r="H14" s="1518"/>
    </row>
    <row r="15" spans="1:8" ht="21.75" customHeight="1" thickTop="1">
      <c r="A15" s="1498" t="s">
        <v>200</v>
      </c>
      <c r="B15" s="1498"/>
      <c r="C15" s="1498"/>
      <c r="D15" s="1498"/>
      <c r="E15" s="1498"/>
      <c r="F15" s="1498"/>
      <c r="G15" s="1498"/>
      <c r="H15" s="1498"/>
    </row>
    <row r="16" ht="12" hidden="1"/>
    <row r="17" ht="12" hidden="1"/>
    <row r="18" ht="12" hidden="1"/>
  </sheetData>
  <sheetProtection formatCells="0" formatColumns="0" formatRows="0" insertColumns="0" insertRows="0" insertHyperlinks="0" deleteColumns="0" deleteRows="0" sort="0" autoFilter="0" pivotTables="0"/>
  <mergeCells count="18">
    <mergeCell ref="A8:A9"/>
    <mergeCell ref="C8:C9"/>
    <mergeCell ref="A1:K1"/>
    <mergeCell ref="A4:B7"/>
    <mergeCell ref="D8:D9"/>
    <mergeCell ref="E8:E9"/>
    <mergeCell ref="F8:F9"/>
    <mergeCell ref="G8:G9"/>
    <mergeCell ref="A11:H11"/>
    <mergeCell ref="A15:H15"/>
    <mergeCell ref="C12:E12"/>
    <mergeCell ref="C13:E13"/>
    <mergeCell ref="C14:E14"/>
    <mergeCell ref="A13:B14"/>
    <mergeCell ref="F12:H12"/>
    <mergeCell ref="F13:H13"/>
    <mergeCell ref="F14:H14"/>
    <mergeCell ref="A12:B12"/>
  </mergeCells>
  <printOptions/>
  <pageMargins left="0.22" right="0.2" top="0.25" bottom="0.65" header="0.28" footer="0.5"/>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IV58"/>
  <sheetViews>
    <sheetView zoomScale="115" zoomScaleNormal="115" zoomScalePageLayoutView="0" workbookViewId="0" topLeftCell="A1">
      <selection activeCell="B9" sqref="B9:E9"/>
    </sheetView>
  </sheetViews>
  <sheetFormatPr defaultColWidth="0" defaultRowHeight="0" customHeight="1" zeroHeight="1"/>
  <cols>
    <col min="1" max="1" width="5.8515625" style="902" customWidth="1"/>
    <col min="2" max="2" width="19.00390625" style="879" customWidth="1"/>
    <col min="3" max="3" width="1.57421875" style="879" customWidth="1"/>
    <col min="4" max="4" width="12.00390625" style="879" customWidth="1"/>
    <col min="5" max="5" width="33.140625" style="879" customWidth="1"/>
    <col min="6" max="7" width="14.57421875" style="879" customWidth="1"/>
    <col min="8" max="8" width="0.13671875" style="879" customWidth="1"/>
    <col min="9" max="16384" width="0.71875" style="879" hidden="1" customWidth="1"/>
  </cols>
  <sheetData>
    <row r="1" spans="1:7" ht="16.5" thickBot="1">
      <c r="A1" s="1531" t="s">
        <v>714</v>
      </c>
      <c r="B1" s="1532"/>
      <c r="C1" s="1532"/>
      <c r="D1" s="1532"/>
      <c r="E1" s="1532"/>
      <c r="F1" s="1532"/>
      <c r="G1" s="1533"/>
    </row>
    <row r="2" spans="1:7" ht="19.5" customHeight="1" thickBot="1">
      <c r="A2" s="1534" t="s">
        <v>715</v>
      </c>
      <c r="B2" s="1535"/>
      <c r="C2" s="880" t="s">
        <v>716</v>
      </c>
      <c r="D2" s="1536"/>
      <c r="E2" s="1537"/>
      <c r="F2" s="1537"/>
      <c r="G2" s="1538"/>
    </row>
    <row r="3" spans="1:7" ht="19.5" customHeight="1" thickBot="1">
      <c r="A3" s="1534" t="s">
        <v>717</v>
      </c>
      <c r="B3" s="1535"/>
      <c r="C3" s="880" t="s">
        <v>716</v>
      </c>
      <c r="D3" s="881"/>
      <c r="E3" s="1539"/>
      <c r="F3" s="1540"/>
      <c r="G3" s="1541"/>
    </row>
    <row r="4" spans="1:7" ht="19.5" customHeight="1" thickBot="1">
      <c r="A4" s="1534" t="s">
        <v>718</v>
      </c>
      <c r="B4" s="1535"/>
      <c r="C4" s="880" t="s">
        <v>716</v>
      </c>
      <c r="D4" s="882"/>
      <c r="E4" s="1542"/>
      <c r="F4" s="1543"/>
      <c r="G4" s="1544"/>
    </row>
    <row r="5" spans="1:7" ht="13.5" thickBot="1">
      <c r="A5" s="883"/>
      <c r="B5" s="1545"/>
      <c r="C5" s="1545"/>
      <c r="D5" s="1545"/>
      <c r="E5" s="1545"/>
      <c r="F5" s="1545"/>
      <c r="G5" s="1546"/>
    </row>
    <row r="6" spans="1:256" s="886" customFormat="1" ht="26.25" customHeight="1" thickBot="1">
      <c r="A6" s="884" t="s">
        <v>330</v>
      </c>
      <c r="B6" s="1547" t="s">
        <v>719</v>
      </c>
      <c r="C6" s="1548"/>
      <c r="D6" s="1548"/>
      <c r="E6" s="1548"/>
      <c r="F6" s="1549" t="s">
        <v>720</v>
      </c>
      <c r="G6" s="1550"/>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5"/>
      <c r="AY6" s="885"/>
      <c r="AZ6" s="885"/>
      <c r="BA6" s="885"/>
      <c r="BB6" s="885"/>
      <c r="BC6" s="885"/>
      <c r="BD6" s="885"/>
      <c r="BE6" s="885"/>
      <c r="BF6" s="885"/>
      <c r="BG6" s="885"/>
      <c r="BH6" s="885"/>
      <c r="BI6" s="885"/>
      <c r="BJ6" s="885"/>
      <c r="BK6" s="885"/>
      <c r="BL6" s="885"/>
      <c r="BM6" s="885"/>
      <c r="BN6" s="885"/>
      <c r="BO6" s="885"/>
      <c r="BP6" s="885"/>
      <c r="BQ6" s="885"/>
      <c r="BR6" s="885"/>
      <c r="BS6" s="885"/>
      <c r="BT6" s="885"/>
      <c r="BU6" s="885"/>
      <c r="BV6" s="885"/>
      <c r="BW6" s="885"/>
      <c r="BX6" s="885"/>
      <c r="BY6" s="885"/>
      <c r="BZ6" s="885"/>
      <c r="CA6" s="885"/>
      <c r="CB6" s="885"/>
      <c r="CC6" s="885"/>
      <c r="CD6" s="885"/>
      <c r="CE6" s="885"/>
      <c r="CF6" s="885"/>
      <c r="CG6" s="885"/>
      <c r="CH6" s="885"/>
      <c r="CI6" s="885"/>
      <c r="CJ6" s="885"/>
      <c r="CK6" s="885"/>
      <c r="CL6" s="885"/>
      <c r="CM6" s="885"/>
      <c r="CN6" s="885"/>
      <c r="CO6" s="885"/>
      <c r="CP6" s="885"/>
      <c r="CQ6" s="885"/>
      <c r="CR6" s="885"/>
      <c r="CS6" s="885"/>
      <c r="CT6" s="885"/>
      <c r="CU6" s="885"/>
      <c r="CV6" s="885"/>
      <c r="CW6" s="885"/>
      <c r="CX6" s="885"/>
      <c r="CY6" s="885"/>
      <c r="CZ6" s="885"/>
      <c r="DA6" s="885"/>
      <c r="DB6" s="885"/>
      <c r="DC6" s="885"/>
      <c r="DD6" s="885"/>
      <c r="DE6" s="885"/>
      <c r="DF6" s="885"/>
      <c r="DG6" s="885"/>
      <c r="DH6" s="885"/>
      <c r="DI6" s="885"/>
      <c r="DJ6" s="885"/>
      <c r="DK6" s="885"/>
      <c r="DL6" s="885"/>
      <c r="DM6" s="885"/>
      <c r="DN6" s="885"/>
      <c r="DO6" s="885"/>
      <c r="DP6" s="885"/>
      <c r="DQ6" s="885"/>
      <c r="DR6" s="885"/>
      <c r="DS6" s="885"/>
      <c r="DT6" s="885"/>
      <c r="DU6" s="885"/>
      <c r="DV6" s="885"/>
      <c r="DW6" s="885"/>
      <c r="DX6" s="885"/>
      <c r="DY6" s="885"/>
      <c r="DZ6" s="885"/>
      <c r="EA6" s="885"/>
      <c r="EB6" s="885"/>
      <c r="EC6" s="885"/>
      <c r="ED6" s="885"/>
      <c r="EE6" s="885"/>
      <c r="EF6" s="885"/>
      <c r="EG6" s="885"/>
      <c r="EH6" s="885"/>
      <c r="EI6" s="885"/>
      <c r="EJ6" s="885"/>
      <c r="EK6" s="885"/>
      <c r="EL6" s="885"/>
      <c r="EM6" s="885"/>
      <c r="EN6" s="885"/>
      <c r="EO6" s="885"/>
      <c r="EP6" s="885"/>
      <c r="EQ6" s="885"/>
      <c r="ER6" s="885"/>
      <c r="ES6" s="885"/>
      <c r="ET6" s="885"/>
      <c r="EU6" s="885"/>
      <c r="EV6" s="885"/>
      <c r="EW6" s="885"/>
      <c r="EX6" s="885"/>
      <c r="EY6" s="885"/>
      <c r="EZ6" s="885"/>
      <c r="FA6" s="885"/>
      <c r="FB6" s="885"/>
      <c r="FC6" s="885"/>
      <c r="FD6" s="885"/>
      <c r="FE6" s="885"/>
      <c r="FF6" s="885"/>
      <c r="FG6" s="885"/>
      <c r="FH6" s="885"/>
      <c r="FI6" s="885"/>
      <c r="FJ6" s="885"/>
      <c r="FK6" s="885"/>
      <c r="FL6" s="885"/>
      <c r="FM6" s="885"/>
      <c r="FN6" s="885"/>
      <c r="FO6" s="885"/>
      <c r="FP6" s="885"/>
      <c r="FQ6" s="885"/>
      <c r="FR6" s="885"/>
      <c r="FS6" s="885"/>
      <c r="FT6" s="885"/>
      <c r="FU6" s="885"/>
      <c r="FV6" s="885"/>
      <c r="FW6" s="885"/>
      <c r="FX6" s="885"/>
      <c r="FY6" s="885"/>
      <c r="FZ6" s="885"/>
      <c r="GA6" s="885"/>
      <c r="GB6" s="885"/>
      <c r="GC6" s="885"/>
      <c r="GD6" s="885"/>
      <c r="GE6" s="885"/>
      <c r="GF6" s="885"/>
      <c r="GG6" s="885"/>
      <c r="GH6" s="885"/>
      <c r="GI6" s="885"/>
      <c r="GJ6" s="885"/>
      <c r="GK6" s="885"/>
      <c r="GL6" s="885"/>
      <c r="GM6" s="885"/>
      <c r="GN6" s="885"/>
      <c r="GO6" s="885"/>
      <c r="GP6" s="885"/>
      <c r="GQ6" s="885"/>
      <c r="GR6" s="885"/>
      <c r="GS6" s="885"/>
      <c r="GT6" s="885"/>
      <c r="GU6" s="885"/>
      <c r="GV6" s="885"/>
      <c r="GW6" s="885"/>
      <c r="GX6" s="885"/>
      <c r="GY6" s="885"/>
      <c r="GZ6" s="885"/>
      <c r="HA6" s="885"/>
      <c r="HB6" s="885"/>
      <c r="HC6" s="885"/>
      <c r="HD6" s="885"/>
      <c r="HE6" s="885"/>
      <c r="HF6" s="885"/>
      <c r="HG6" s="885"/>
      <c r="HH6" s="885"/>
      <c r="HI6" s="885"/>
      <c r="HJ6" s="885"/>
      <c r="HK6" s="885"/>
      <c r="HL6" s="885"/>
      <c r="HM6" s="885"/>
      <c r="HN6" s="885"/>
      <c r="HO6" s="885"/>
      <c r="HP6" s="885"/>
      <c r="HQ6" s="885"/>
      <c r="HR6" s="885"/>
      <c r="HS6" s="885"/>
      <c r="HT6" s="885"/>
      <c r="HU6" s="885"/>
      <c r="HV6" s="885"/>
      <c r="HW6" s="885"/>
      <c r="HX6" s="885"/>
      <c r="HY6" s="885"/>
      <c r="HZ6" s="885"/>
      <c r="IA6" s="885"/>
      <c r="IB6" s="885"/>
      <c r="IC6" s="885"/>
      <c r="ID6" s="885"/>
      <c r="IE6" s="885"/>
      <c r="IF6" s="885"/>
      <c r="IG6" s="885"/>
      <c r="IH6" s="885"/>
      <c r="II6" s="885"/>
      <c r="IJ6" s="885"/>
      <c r="IK6" s="885"/>
      <c r="IL6" s="885"/>
      <c r="IM6" s="885"/>
      <c r="IN6" s="885"/>
      <c r="IO6" s="885"/>
      <c r="IP6" s="885"/>
      <c r="IQ6" s="885"/>
      <c r="IR6" s="885"/>
      <c r="IS6" s="885"/>
      <c r="IT6" s="885"/>
      <c r="IU6" s="885"/>
      <c r="IV6" s="885"/>
    </row>
    <row r="7" spans="1:7" s="885" customFormat="1" ht="24.75" customHeight="1">
      <c r="A7" s="887">
        <v>1</v>
      </c>
      <c r="B7" s="1551" t="s">
        <v>4</v>
      </c>
      <c r="C7" s="1552"/>
      <c r="D7" s="1552"/>
      <c r="E7" s="1552"/>
      <c r="F7" s="1553"/>
      <c r="G7" s="1554"/>
    </row>
    <row r="8" spans="1:7" s="885" customFormat="1" ht="24.75" customHeight="1">
      <c r="A8" s="888">
        <v>2</v>
      </c>
      <c r="B8" s="1555" t="s">
        <v>5</v>
      </c>
      <c r="C8" s="1556"/>
      <c r="D8" s="1556"/>
      <c r="E8" s="1556"/>
      <c r="F8" s="1557"/>
      <c r="G8" s="1558"/>
    </row>
    <row r="9" spans="1:7" s="885" customFormat="1" ht="24.75" customHeight="1">
      <c r="A9" s="888">
        <v>3</v>
      </c>
      <c r="B9" s="1555" t="s">
        <v>6</v>
      </c>
      <c r="C9" s="1556"/>
      <c r="D9" s="1556"/>
      <c r="E9" s="1556"/>
      <c r="F9" s="1557"/>
      <c r="G9" s="1558"/>
    </row>
    <row r="10" spans="1:7" s="885" customFormat="1" ht="24.75" customHeight="1">
      <c r="A10" s="888">
        <v>4</v>
      </c>
      <c r="B10" s="1555" t="s">
        <v>7</v>
      </c>
      <c r="C10" s="1556"/>
      <c r="D10" s="1556"/>
      <c r="E10" s="1556"/>
      <c r="F10" s="1557"/>
      <c r="G10" s="1558"/>
    </row>
    <row r="11" spans="1:256" s="885" customFormat="1" ht="24.75" customHeight="1" thickBot="1">
      <c r="A11" s="889">
        <v>5</v>
      </c>
      <c r="B11" s="1559" t="s">
        <v>8</v>
      </c>
      <c r="C11" s="1560"/>
      <c r="D11" s="1560"/>
      <c r="E11" s="1561"/>
      <c r="F11" s="1562"/>
      <c r="G11" s="1563"/>
      <c r="I11" s="890"/>
      <c r="J11" s="890"/>
      <c r="K11" s="890"/>
      <c r="L11" s="890"/>
      <c r="M11" s="890"/>
      <c r="N11" s="890"/>
      <c r="O11" s="890"/>
      <c r="P11" s="890"/>
      <c r="Q11" s="890"/>
      <c r="R11" s="890"/>
      <c r="S11" s="890"/>
      <c r="T11" s="890"/>
      <c r="U11" s="890"/>
      <c r="V11" s="890"/>
      <c r="W11" s="890"/>
      <c r="X11" s="890"/>
      <c r="Y11" s="890"/>
      <c r="Z11" s="890"/>
      <c r="AA11" s="890"/>
      <c r="AB11" s="890"/>
      <c r="AC11" s="890"/>
      <c r="AD11" s="890"/>
      <c r="AE11" s="890"/>
      <c r="AF11" s="890"/>
      <c r="AG11" s="890"/>
      <c r="AH11" s="890"/>
      <c r="AI11" s="890"/>
      <c r="AJ11" s="890"/>
      <c r="AK11" s="890"/>
      <c r="AL11" s="890"/>
      <c r="AM11" s="890"/>
      <c r="AN11" s="890"/>
      <c r="AO11" s="890"/>
      <c r="AP11" s="890"/>
      <c r="AQ11" s="890"/>
      <c r="AR11" s="890"/>
      <c r="AS11" s="890"/>
      <c r="AT11" s="890"/>
      <c r="AU11" s="890"/>
      <c r="AV11" s="890"/>
      <c r="AW11" s="890"/>
      <c r="AX11" s="890"/>
      <c r="AY11" s="890"/>
      <c r="AZ11" s="890"/>
      <c r="BA11" s="890"/>
      <c r="BB11" s="890"/>
      <c r="BC11" s="890"/>
      <c r="BD11" s="890"/>
      <c r="BE11" s="890"/>
      <c r="BF11" s="890"/>
      <c r="BG11" s="890"/>
      <c r="BH11" s="890"/>
      <c r="BI11" s="890"/>
      <c r="BJ11" s="890"/>
      <c r="BK11" s="890"/>
      <c r="BL11" s="890"/>
      <c r="BM11" s="890"/>
      <c r="BN11" s="890"/>
      <c r="BO11" s="890"/>
      <c r="BP11" s="890"/>
      <c r="BQ11" s="890"/>
      <c r="BR11" s="890"/>
      <c r="BS11" s="890"/>
      <c r="BT11" s="890"/>
      <c r="BU11" s="890"/>
      <c r="BV11" s="890"/>
      <c r="BW11" s="890"/>
      <c r="BX11" s="890"/>
      <c r="BY11" s="890"/>
      <c r="BZ11" s="890"/>
      <c r="CA11" s="890"/>
      <c r="CB11" s="890"/>
      <c r="CC11" s="890"/>
      <c r="CD11" s="890"/>
      <c r="CE11" s="890"/>
      <c r="CF11" s="890"/>
      <c r="CG11" s="890"/>
      <c r="CH11" s="890"/>
      <c r="CI11" s="890"/>
      <c r="CJ11" s="890"/>
      <c r="CK11" s="890"/>
      <c r="CL11" s="890"/>
      <c r="CM11" s="890"/>
      <c r="CN11" s="890"/>
      <c r="CO11" s="890"/>
      <c r="CP11" s="890"/>
      <c r="CQ11" s="890"/>
      <c r="CR11" s="890"/>
      <c r="CS11" s="890"/>
      <c r="CT11" s="890"/>
      <c r="CU11" s="890"/>
      <c r="CV11" s="890"/>
      <c r="CW11" s="890"/>
      <c r="CX11" s="890"/>
      <c r="CY11" s="890"/>
      <c r="CZ11" s="890"/>
      <c r="DA11" s="890"/>
      <c r="DB11" s="890"/>
      <c r="DC11" s="890"/>
      <c r="DD11" s="890"/>
      <c r="DE11" s="890"/>
      <c r="DF11" s="890"/>
      <c r="DG11" s="890"/>
      <c r="DH11" s="890"/>
      <c r="DI11" s="890"/>
      <c r="DJ11" s="890"/>
      <c r="DK11" s="890"/>
      <c r="DL11" s="890"/>
      <c r="DM11" s="890"/>
      <c r="DN11" s="890"/>
      <c r="DO11" s="890"/>
      <c r="DP11" s="890"/>
      <c r="DQ11" s="890"/>
      <c r="DR11" s="890"/>
      <c r="DS11" s="890"/>
      <c r="DT11" s="890"/>
      <c r="DU11" s="890"/>
      <c r="DV11" s="890"/>
      <c r="DW11" s="890"/>
      <c r="DX11" s="890"/>
      <c r="DY11" s="890"/>
      <c r="DZ11" s="890"/>
      <c r="EA11" s="890"/>
      <c r="EB11" s="890"/>
      <c r="EC11" s="890"/>
      <c r="ED11" s="890"/>
      <c r="EE11" s="890"/>
      <c r="EF11" s="890"/>
      <c r="EG11" s="890"/>
      <c r="EH11" s="890"/>
      <c r="EI11" s="890"/>
      <c r="EJ11" s="890"/>
      <c r="EK11" s="890"/>
      <c r="EL11" s="890"/>
      <c r="EM11" s="890"/>
      <c r="EN11" s="890"/>
      <c r="EO11" s="890"/>
      <c r="EP11" s="890"/>
      <c r="EQ11" s="890"/>
      <c r="ER11" s="890"/>
      <c r="ES11" s="890"/>
      <c r="ET11" s="890"/>
      <c r="EU11" s="890"/>
      <c r="EV11" s="890"/>
      <c r="EW11" s="890"/>
      <c r="EX11" s="890"/>
      <c r="EY11" s="890"/>
      <c r="EZ11" s="890"/>
      <c r="FA11" s="890"/>
      <c r="FB11" s="890"/>
      <c r="FC11" s="890"/>
      <c r="FD11" s="890"/>
      <c r="FE11" s="890"/>
      <c r="FF11" s="890"/>
      <c r="FG11" s="890"/>
      <c r="FH11" s="890"/>
      <c r="FI11" s="890"/>
      <c r="FJ11" s="890"/>
      <c r="FK11" s="890"/>
      <c r="FL11" s="890"/>
      <c r="FM11" s="890"/>
      <c r="FN11" s="890"/>
      <c r="FO11" s="890"/>
      <c r="FP11" s="890"/>
      <c r="FQ11" s="890"/>
      <c r="FR11" s="890"/>
      <c r="FS11" s="890"/>
      <c r="FT11" s="890"/>
      <c r="FU11" s="890"/>
      <c r="FV11" s="890"/>
      <c r="FW11" s="890"/>
      <c r="FX11" s="890"/>
      <c r="FY11" s="890"/>
      <c r="FZ11" s="890"/>
      <c r="GA11" s="890"/>
      <c r="GB11" s="890"/>
      <c r="GC11" s="890"/>
      <c r="GD11" s="890"/>
      <c r="GE11" s="890"/>
      <c r="GF11" s="890"/>
      <c r="GG11" s="890"/>
      <c r="GH11" s="890"/>
      <c r="GI11" s="890"/>
      <c r="GJ11" s="890"/>
      <c r="GK11" s="890"/>
      <c r="GL11" s="890"/>
      <c r="GM11" s="890"/>
      <c r="GN11" s="890"/>
      <c r="GO11" s="890"/>
      <c r="GP11" s="890"/>
      <c r="GQ11" s="890"/>
      <c r="GR11" s="890"/>
      <c r="GS11" s="890"/>
      <c r="GT11" s="890"/>
      <c r="GU11" s="890"/>
      <c r="GV11" s="890"/>
      <c r="GW11" s="890"/>
      <c r="GX11" s="890"/>
      <c r="GY11" s="890"/>
      <c r="GZ11" s="890"/>
      <c r="HA11" s="890"/>
      <c r="HB11" s="890"/>
      <c r="HC11" s="890"/>
      <c r="HD11" s="890"/>
      <c r="HE11" s="890"/>
      <c r="HF11" s="890"/>
      <c r="HG11" s="890"/>
      <c r="HH11" s="890"/>
      <c r="HI11" s="890"/>
      <c r="HJ11" s="890"/>
      <c r="HK11" s="890"/>
      <c r="HL11" s="890"/>
      <c r="HM11" s="890"/>
      <c r="HN11" s="890"/>
      <c r="HO11" s="890"/>
      <c r="HP11" s="890"/>
      <c r="HQ11" s="890"/>
      <c r="HR11" s="890"/>
      <c r="HS11" s="890"/>
      <c r="HT11" s="890"/>
      <c r="HU11" s="890"/>
      <c r="HV11" s="890"/>
      <c r="HW11" s="890"/>
      <c r="HX11" s="890"/>
      <c r="HY11" s="890"/>
      <c r="HZ11" s="890"/>
      <c r="IA11" s="890"/>
      <c r="IB11" s="890"/>
      <c r="IC11" s="890"/>
      <c r="ID11" s="890"/>
      <c r="IE11" s="890"/>
      <c r="IF11" s="890"/>
      <c r="IG11" s="890"/>
      <c r="IH11" s="890"/>
      <c r="II11" s="890"/>
      <c r="IJ11" s="890"/>
      <c r="IK11" s="890"/>
      <c r="IL11" s="890"/>
      <c r="IM11" s="890"/>
      <c r="IN11" s="890"/>
      <c r="IO11" s="890"/>
      <c r="IP11" s="890"/>
      <c r="IQ11" s="890"/>
      <c r="IR11" s="890"/>
      <c r="IS11" s="890"/>
      <c r="IT11" s="890"/>
      <c r="IV11" s="890"/>
    </row>
    <row r="12" spans="1:255" s="890" customFormat="1" ht="38.25" customHeight="1" thickBot="1">
      <c r="A12" s="891">
        <v>268</v>
      </c>
      <c r="B12" s="1564" t="s">
        <v>749</v>
      </c>
      <c r="C12" s="1565"/>
      <c r="D12" s="1565"/>
      <c r="E12" s="1566"/>
      <c r="F12" s="1567">
        <f>F7-SUM(F8:F11)</f>
        <v>0</v>
      </c>
      <c r="G12" s="1568"/>
      <c r="H12" s="885"/>
      <c r="IU12" s="885"/>
    </row>
    <row r="13" spans="1:255" s="890" customFormat="1" ht="30.75" customHeight="1" thickBot="1">
      <c r="A13" s="891">
        <v>312</v>
      </c>
      <c r="B13" s="1564" t="s">
        <v>735</v>
      </c>
      <c r="C13" s="1565"/>
      <c r="D13" s="1565"/>
      <c r="E13" s="1566"/>
      <c r="F13" s="1567">
        <f>F7-SUM(F9:F11)</f>
        <v>0</v>
      </c>
      <c r="G13" s="1568"/>
      <c r="H13" s="885"/>
      <c r="IU13" s="885"/>
    </row>
    <row r="14" spans="1:7" s="885" customFormat="1" ht="24.75" customHeight="1">
      <c r="A14" s="887">
        <v>6</v>
      </c>
      <c r="B14" s="1551" t="s">
        <v>9</v>
      </c>
      <c r="C14" s="1552"/>
      <c r="D14" s="1552"/>
      <c r="E14" s="1552"/>
      <c r="F14" s="1553"/>
      <c r="G14" s="1554"/>
    </row>
    <row r="15" spans="1:256" s="885" customFormat="1" ht="24.75" customHeight="1" thickBot="1">
      <c r="A15" s="888">
        <v>7</v>
      </c>
      <c r="B15" s="1559" t="s">
        <v>10</v>
      </c>
      <c r="C15" s="1560"/>
      <c r="D15" s="1560"/>
      <c r="E15" s="1561"/>
      <c r="F15" s="1562"/>
      <c r="G15" s="1563"/>
      <c r="I15" s="890"/>
      <c r="J15" s="890"/>
      <c r="K15" s="890"/>
      <c r="L15" s="890"/>
      <c r="M15" s="890"/>
      <c r="N15" s="890"/>
      <c r="O15" s="890"/>
      <c r="P15" s="890"/>
      <c r="Q15" s="890"/>
      <c r="R15" s="890"/>
      <c r="S15" s="890"/>
      <c r="T15" s="890"/>
      <c r="U15" s="890"/>
      <c r="V15" s="890"/>
      <c r="W15" s="890"/>
      <c r="X15" s="890"/>
      <c r="Y15" s="890"/>
      <c r="Z15" s="890"/>
      <c r="AA15" s="890"/>
      <c r="AB15" s="890"/>
      <c r="AC15" s="890"/>
      <c r="AD15" s="890"/>
      <c r="AE15" s="890"/>
      <c r="AF15" s="890"/>
      <c r="AG15" s="890"/>
      <c r="AH15" s="890"/>
      <c r="AI15" s="890"/>
      <c r="AJ15" s="890"/>
      <c r="AK15" s="890"/>
      <c r="AL15" s="890"/>
      <c r="AM15" s="890"/>
      <c r="AN15" s="890"/>
      <c r="AO15" s="890"/>
      <c r="AP15" s="890"/>
      <c r="AQ15" s="890"/>
      <c r="AR15" s="890"/>
      <c r="AS15" s="890"/>
      <c r="AT15" s="890"/>
      <c r="AU15" s="890"/>
      <c r="AV15" s="890"/>
      <c r="AW15" s="890"/>
      <c r="AX15" s="890"/>
      <c r="AY15" s="890"/>
      <c r="AZ15" s="890"/>
      <c r="BA15" s="890"/>
      <c r="BB15" s="890"/>
      <c r="BC15" s="890"/>
      <c r="BD15" s="890"/>
      <c r="BE15" s="890"/>
      <c r="BF15" s="890"/>
      <c r="BG15" s="890"/>
      <c r="BH15" s="890"/>
      <c r="BI15" s="890"/>
      <c r="BJ15" s="890"/>
      <c r="BK15" s="890"/>
      <c r="BL15" s="890"/>
      <c r="BM15" s="890"/>
      <c r="BN15" s="890"/>
      <c r="BO15" s="890"/>
      <c r="BP15" s="890"/>
      <c r="BQ15" s="890"/>
      <c r="BR15" s="890"/>
      <c r="BS15" s="890"/>
      <c r="BT15" s="890"/>
      <c r="BU15" s="890"/>
      <c r="BV15" s="890"/>
      <c r="BW15" s="890"/>
      <c r="BX15" s="890"/>
      <c r="BY15" s="890"/>
      <c r="BZ15" s="890"/>
      <c r="CA15" s="890"/>
      <c r="CB15" s="890"/>
      <c r="CC15" s="890"/>
      <c r="CD15" s="890"/>
      <c r="CE15" s="890"/>
      <c r="CF15" s="890"/>
      <c r="CG15" s="890"/>
      <c r="CH15" s="890"/>
      <c r="CI15" s="890"/>
      <c r="CJ15" s="890"/>
      <c r="CK15" s="890"/>
      <c r="CL15" s="890"/>
      <c r="CM15" s="890"/>
      <c r="CN15" s="890"/>
      <c r="CO15" s="890"/>
      <c r="CP15" s="890"/>
      <c r="CQ15" s="890"/>
      <c r="CR15" s="890"/>
      <c r="CS15" s="890"/>
      <c r="CT15" s="890"/>
      <c r="CU15" s="890"/>
      <c r="CV15" s="890"/>
      <c r="CW15" s="890"/>
      <c r="CX15" s="890"/>
      <c r="CY15" s="890"/>
      <c r="CZ15" s="890"/>
      <c r="DA15" s="890"/>
      <c r="DB15" s="890"/>
      <c r="DC15" s="890"/>
      <c r="DD15" s="890"/>
      <c r="DE15" s="890"/>
      <c r="DF15" s="890"/>
      <c r="DG15" s="890"/>
      <c r="DH15" s="890"/>
      <c r="DI15" s="890"/>
      <c r="DJ15" s="890"/>
      <c r="DK15" s="890"/>
      <c r="DL15" s="890"/>
      <c r="DM15" s="890"/>
      <c r="DN15" s="890"/>
      <c r="DO15" s="890"/>
      <c r="DP15" s="890"/>
      <c r="DQ15" s="890"/>
      <c r="DR15" s="890"/>
      <c r="DS15" s="890"/>
      <c r="DT15" s="890"/>
      <c r="DU15" s="890"/>
      <c r="DV15" s="890"/>
      <c r="DW15" s="890"/>
      <c r="DX15" s="890"/>
      <c r="DY15" s="890"/>
      <c r="DZ15" s="890"/>
      <c r="EA15" s="890"/>
      <c r="EB15" s="890"/>
      <c r="EC15" s="890"/>
      <c r="ED15" s="890"/>
      <c r="EE15" s="890"/>
      <c r="EF15" s="890"/>
      <c r="EG15" s="890"/>
      <c r="EH15" s="890"/>
      <c r="EI15" s="890"/>
      <c r="EJ15" s="890"/>
      <c r="EK15" s="890"/>
      <c r="EL15" s="890"/>
      <c r="EM15" s="890"/>
      <c r="EN15" s="890"/>
      <c r="EO15" s="890"/>
      <c r="EP15" s="890"/>
      <c r="EQ15" s="890"/>
      <c r="ER15" s="890"/>
      <c r="ES15" s="890"/>
      <c r="ET15" s="890"/>
      <c r="EU15" s="890"/>
      <c r="EV15" s="890"/>
      <c r="EW15" s="890"/>
      <c r="EX15" s="890"/>
      <c r="EY15" s="890"/>
      <c r="EZ15" s="890"/>
      <c r="FA15" s="890"/>
      <c r="FB15" s="890"/>
      <c r="FC15" s="890"/>
      <c r="FD15" s="890"/>
      <c r="FE15" s="890"/>
      <c r="FF15" s="890"/>
      <c r="FG15" s="890"/>
      <c r="FH15" s="890"/>
      <c r="FI15" s="890"/>
      <c r="FJ15" s="890"/>
      <c r="FK15" s="890"/>
      <c r="FL15" s="890"/>
      <c r="FM15" s="890"/>
      <c r="FN15" s="890"/>
      <c r="FO15" s="890"/>
      <c r="FP15" s="890"/>
      <c r="FQ15" s="890"/>
      <c r="FR15" s="890"/>
      <c r="FS15" s="890"/>
      <c r="FT15" s="890"/>
      <c r="FU15" s="890"/>
      <c r="FV15" s="890"/>
      <c r="FW15" s="890"/>
      <c r="FX15" s="890"/>
      <c r="FY15" s="890"/>
      <c r="FZ15" s="890"/>
      <c r="GA15" s="890"/>
      <c r="GB15" s="890"/>
      <c r="GC15" s="890"/>
      <c r="GD15" s="890"/>
      <c r="GE15" s="890"/>
      <c r="GF15" s="890"/>
      <c r="GG15" s="890"/>
      <c r="GH15" s="890"/>
      <c r="GI15" s="890"/>
      <c r="GJ15" s="890"/>
      <c r="GK15" s="890"/>
      <c r="GL15" s="890"/>
      <c r="GM15" s="890"/>
      <c r="GN15" s="890"/>
      <c r="GO15" s="890"/>
      <c r="GP15" s="890"/>
      <c r="GQ15" s="890"/>
      <c r="GR15" s="890"/>
      <c r="GS15" s="890"/>
      <c r="GT15" s="890"/>
      <c r="GU15" s="890"/>
      <c r="GV15" s="890"/>
      <c r="GW15" s="890"/>
      <c r="GX15" s="890"/>
      <c r="GY15" s="890"/>
      <c r="GZ15" s="890"/>
      <c r="HA15" s="890"/>
      <c r="HB15" s="890"/>
      <c r="HC15" s="890"/>
      <c r="HD15" s="890"/>
      <c r="HE15" s="890"/>
      <c r="HF15" s="890"/>
      <c r="HG15" s="890"/>
      <c r="HH15" s="890"/>
      <c r="HI15" s="890"/>
      <c r="HJ15" s="890"/>
      <c r="HK15" s="890"/>
      <c r="HL15" s="890"/>
      <c r="HM15" s="890"/>
      <c r="HN15" s="890"/>
      <c r="HO15" s="890"/>
      <c r="HP15" s="890"/>
      <c r="HQ15" s="890"/>
      <c r="HR15" s="890"/>
      <c r="HS15" s="890"/>
      <c r="HT15" s="890"/>
      <c r="HU15" s="890"/>
      <c r="HV15" s="890"/>
      <c r="HW15" s="890"/>
      <c r="HX15" s="890"/>
      <c r="HY15" s="890"/>
      <c r="HZ15" s="890"/>
      <c r="IA15" s="890"/>
      <c r="IB15" s="890"/>
      <c r="IC15" s="890"/>
      <c r="ID15" s="890"/>
      <c r="IE15" s="890"/>
      <c r="IF15" s="890"/>
      <c r="IG15" s="890"/>
      <c r="IH15" s="890"/>
      <c r="II15" s="890"/>
      <c r="IJ15" s="890"/>
      <c r="IK15" s="890"/>
      <c r="IL15" s="890"/>
      <c r="IM15" s="890"/>
      <c r="IN15" s="890"/>
      <c r="IO15" s="890"/>
      <c r="IP15" s="890"/>
      <c r="IQ15" s="890"/>
      <c r="IR15" s="890"/>
      <c r="IS15" s="890"/>
      <c r="IT15" s="890"/>
      <c r="IV15" s="890"/>
    </row>
    <row r="16" spans="1:256" s="890" customFormat="1" ht="24.75" customHeight="1" thickBot="1">
      <c r="A16" s="892" t="s">
        <v>209</v>
      </c>
      <c r="B16" s="1569" t="s">
        <v>721</v>
      </c>
      <c r="C16" s="1570"/>
      <c r="D16" s="1570"/>
      <c r="E16" s="1570"/>
      <c r="F16" s="1567">
        <f>F14-F15</f>
        <v>0</v>
      </c>
      <c r="G16" s="1568"/>
      <c r="H16" s="885"/>
      <c r="I16" s="885"/>
      <c r="J16" s="885"/>
      <c r="K16" s="885"/>
      <c r="L16" s="885"/>
      <c r="M16" s="885"/>
      <c r="N16" s="885"/>
      <c r="O16" s="885"/>
      <c r="P16" s="885"/>
      <c r="Q16" s="885"/>
      <c r="R16" s="885"/>
      <c r="S16" s="885"/>
      <c r="T16" s="885"/>
      <c r="U16" s="885"/>
      <c r="V16" s="885"/>
      <c r="W16" s="885"/>
      <c r="X16" s="885"/>
      <c r="Y16" s="885"/>
      <c r="Z16" s="885"/>
      <c r="AA16" s="885"/>
      <c r="AB16" s="885"/>
      <c r="AC16" s="885"/>
      <c r="AD16" s="885"/>
      <c r="AE16" s="885"/>
      <c r="AF16" s="885"/>
      <c r="AG16" s="885"/>
      <c r="AH16" s="885"/>
      <c r="AI16" s="885"/>
      <c r="AJ16" s="885"/>
      <c r="AK16" s="885"/>
      <c r="AL16" s="885"/>
      <c r="AM16" s="885"/>
      <c r="AN16" s="885"/>
      <c r="AO16" s="885"/>
      <c r="AP16" s="885"/>
      <c r="AQ16" s="885"/>
      <c r="AR16" s="885"/>
      <c r="AS16" s="885"/>
      <c r="AT16" s="885"/>
      <c r="AU16" s="885"/>
      <c r="AV16" s="885"/>
      <c r="AW16" s="885"/>
      <c r="AX16" s="885"/>
      <c r="AY16" s="885"/>
      <c r="AZ16" s="885"/>
      <c r="BA16" s="885"/>
      <c r="BB16" s="885"/>
      <c r="BC16" s="885"/>
      <c r="BD16" s="885"/>
      <c r="BE16" s="885"/>
      <c r="BF16" s="885"/>
      <c r="BG16" s="885"/>
      <c r="BH16" s="885"/>
      <c r="BI16" s="885"/>
      <c r="BJ16" s="885"/>
      <c r="BK16" s="885"/>
      <c r="BL16" s="885"/>
      <c r="BM16" s="885"/>
      <c r="BN16" s="885"/>
      <c r="BO16" s="885"/>
      <c r="BP16" s="885"/>
      <c r="BQ16" s="885"/>
      <c r="BR16" s="885"/>
      <c r="BS16" s="885"/>
      <c r="BT16" s="885"/>
      <c r="BU16" s="885"/>
      <c r="BV16" s="885"/>
      <c r="BW16" s="885"/>
      <c r="BX16" s="885"/>
      <c r="BY16" s="885"/>
      <c r="BZ16" s="885"/>
      <c r="CA16" s="885"/>
      <c r="CB16" s="885"/>
      <c r="CC16" s="885"/>
      <c r="CD16" s="885"/>
      <c r="CE16" s="885"/>
      <c r="CF16" s="885"/>
      <c r="CG16" s="885"/>
      <c r="CH16" s="885"/>
      <c r="CI16" s="885"/>
      <c r="CJ16" s="885"/>
      <c r="CK16" s="885"/>
      <c r="CL16" s="885"/>
      <c r="CM16" s="885"/>
      <c r="CN16" s="885"/>
      <c r="CO16" s="885"/>
      <c r="CP16" s="885"/>
      <c r="CQ16" s="885"/>
      <c r="CR16" s="885"/>
      <c r="CS16" s="885"/>
      <c r="CT16" s="885"/>
      <c r="CU16" s="885"/>
      <c r="CV16" s="885"/>
      <c r="CW16" s="885"/>
      <c r="CX16" s="885"/>
      <c r="CY16" s="885"/>
      <c r="CZ16" s="885"/>
      <c r="DA16" s="885"/>
      <c r="DB16" s="885"/>
      <c r="DC16" s="885"/>
      <c r="DD16" s="885"/>
      <c r="DE16" s="885"/>
      <c r="DF16" s="885"/>
      <c r="DG16" s="885"/>
      <c r="DH16" s="885"/>
      <c r="DI16" s="885"/>
      <c r="DJ16" s="885"/>
      <c r="DK16" s="885"/>
      <c r="DL16" s="885"/>
      <c r="DM16" s="885"/>
      <c r="DN16" s="885"/>
      <c r="DO16" s="885"/>
      <c r="DP16" s="885"/>
      <c r="DQ16" s="885"/>
      <c r="DR16" s="885"/>
      <c r="DS16" s="885"/>
      <c r="DT16" s="885"/>
      <c r="DU16" s="885"/>
      <c r="DV16" s="885"/>
      <c r="DW16" s="885"/>
      <c r="DX16" s="885"/>
      <c r="DY16" s="885"/>
      <c r="DZ16" s="885"/>
      <c r="EA16" s="885"/>
      <c r="EB16" s="885"/>
      <c r="EC16" s="885"/>
      <c r="ED16" s="885"/>
      <c r="EE16" s="885"/>
      <c r="EF16" s="885"/>
      <c r="EG16" s="885"/>
      <c r="EH16" s="885"/>
      <c r="EI16" s="885"/>
      <c r="EJ16" s="885"/>
      <c r="EK16" s="885"/>
      <c r="EL16" s="885"/>
      <c r="EM16" s="885"/>
      <c r="EN16" s="885"/>
      <c r="EO16" s="885"/>
      <c r="EP16" s="885"/>
      <c r="EQ16" s="885"/>
      <c r="ER16" s="885"/>
      <c r="ES16" s="885"/>
      <c r="ET16" s="885"/>
      <c r="EU16" s="885"/>
      <c r="EV16" s="885"/>
      <c r="EW16" s="885"/>
      <c r="EX16" s="885"/>
      <c r="EY16" s="885"/>
      <c r="EZ16" s="885"/>
      <c r="FA16" s="885"/>
      <c r="FB16" s="885"/>
      <c r="FC16" s="885"/>
      <c r="FD16" s="885"/>
      <c r="FE16" s="885"/>
      <c r="FF16" s="885"/>
      <c r="FG16" s="885"/>
      <c r="FH16" s="885"/>
      <c r="FI16" s="885"/>
      <c r="FJ16" s="885"/>
      <c r="FK16" s="885"/>
      <c r="FL16" s="885"/>
      <c r="FM16" s="885"/>
      <c r="FN16" s="885"/>
      <c r="FO16" s="885"/>
      <c r="FP16" s="885"/>
      <c r="FQ16" s="885"/>
      <c r="FR16" s="885"/>
      <c r="FS16" s="885"/>
      <c r="FT16" s="885"/>
      <c r="FU16" s="885"/>
      <c r="FV16" s="885"/>
      <c r="FW16" s="885"/>
      <c r="FX16" s="885"/>
      <c r="FY16" s="885"/>
      <c r="FZ16" s="885"/>
      <c r="GA16" s="885"/>
      <c r="GB16" s="885"/>
      <c r="GC16" s="885"/>
      <c r="GD16" s="885"/>
      <c r="GE16" s="885"/>
      <c r="GF16" s="885"/>
      <c r="GG16" s="885"/>
      <c r="GH16" s="885"/>
      <c r="GI16" s="885"/>
      <c r="GJ16" s="885"/>
      <c r="GK16" s="885"/>
      <c r="GL16" s="885"/>
      <c r="GM16" s="885"/>
      <c r="GN16" s="885"/>
      <c r="GO16" s="885"/>
      <c r="GP16" s="885"/>
      <c r="GQ16" s="885"/>
      <c r="GR16" s="885"/>
      <c r="GS16" s="885"/>
      <c r="GT16" s="885"/>
      <c r="GU16" s="885"/>
      <c r="GV16" s="885"/>
      <c r="GW16" s="885"/>
      <c r="GX16" s="885"/>
      <c r="GY16" s="885"/>
      <c r="GZ16" s="885"/>
      <c r="HA16" s="885"/>
      <c r="HB16" s="885"/>
      <c r="HC16" s="885"/>
      <c r="HD16" s="885"/>
      <c r="HE16" s="885"/>
      <c r="HF16" s="885"/>
      <c r="HG16" s="885"/>
      <c r="HH16" s="885"/>
      <c r="HI16" s="885"/>
      <c r="HJ16" s="885"/>
      <c r="HK16" s="885"/>
      <c r="HL16" s="885"/>
      <c r="HM16" s="885"/>
      <c r="HN16" s="885"/>
      <c r="HO16" s="885"/>
      <c r="HP16" s="885"/>
      <c r="HQ16" s="885"/>
      <c r="HR16" s="885"/>
      <c r="HS16" s="885"/>
      <c r="HT16" s="885"/>
      <c r="HU16" s="885"/>
      <c r="HV16" s="885"/>
      <c r="HW16" s="885"/>
      <c r="HX16" s="885"/>
      <c r="HY16" s="885"/>
      <c r="HZ16" s="885"/>
      <c r="IA16" s="885"/>
      <c r="IB16" s="885"/>
      <c r="IC16" s="885"/>
      <c r="ID16" s="885"/>
      <c r="IE16" s="885"/>
      <c r="IF16" s="885"/>
      <c r="IG16" s="885"/>
      <c r="IH16" s="885"/>
      <c r="II16" s="885"/>
      <c r="IJ16" s="885"/>
      <c r="IK16" s="885"/>
      <c r="IL16" s="885"/>
      <c r="IM16" s="885"/>
      <c r="IN16" s="885"/>
      <c r="IO16" s="885"/>
      <c r="IP16" s="885"/>
      <c r="IQ16" s="885"/>
      <c r="IR16" s="885"/>
      <c r="IS16" s="885"/>
      <c r="IT16" s="885"/>
      <c r="IU16" s="885"/>
      <c r="IV16" s="885"/>
    </row>
    <row r="17" spans="1:7" s="885" customFormat="1" ht="24.75" customHeight="1">
      <c r="A17" s="888">
        <v>8</v>
      </c>
      <c r="B17" s="1551" t="s">
        <v>11</v>
      </c>
      <c r="C17" s="1552"/>
      <c r="D17" s="1552"/>
      <c r="E17" s="1552"/>
      <c r="F17" s="1553"/>
      <c r="G17" s="1554"/>
    </row>
    <row r="18" spans="1:256" s="885" customFormat="1" ht="24.75" customHeight="1" thickBot="1">
      <c r="A18" s="888">
        <v>9</v>
      </c>
      <c r="B18" s="1559" t="s">
        <v>12</v>
      </c>
      <c r="C18" s="1560"/>
      <c r="D18" s="1560"/>
      <c r="E18" s="1561"/>
      <c r="F18" s="1562"/>
      <c r="G18" s="1563"/>
      <c r="I18" s="890"/>
      <c r="J18" s="890"/>
      <c r="K18" s="890"/>
      <c r="L18" s="890"/>
      <c r="M18" s="890"/>
      <c r="N18" s="890"/>
      <c r="O18" s="890"/>
      <c r="P18" s="890"/>
      <c r="Q18" s="890"/>
      <c r="R18" s="890"/>
      <c r="S18" s="890"/>
      <c r="T18" s="890"/>
      <c r="U18" s="890"/>
      <c r="V18" s="890"/>
      <c r="W18" s="890"/>
      <c r="X18" s="890"/>
      <c r="Y18" s="890"/>
      <c r="Z18" s="890"/>
      <c r="AA18" s="890"/>
      <c r="AB18" s="890"/>
      <c r="AC18" s="890"/>
      <c r="AD18" s="890"/>
      <c r="AE18" s="890"/>
      <c r="AF18" s="890"/>
      <c r="AG18" s="890"/>
      <c r="AH18" s="890"/>
      <c r="AI18" s="890"/>
      <c r="AJ18" s="890"/>
      <c r="AK18" s="890"/>
      <c r="AL18" s="890"/>
      <c r="AM18" s="890"/>
      <c r="AN18" s="890"/>
      <c r="AO18" s="890"/>
      <c r="AP18" s="890"/>
      <c r="AQ18" s="890"/>
      <c r="AR18" s="890"/>
      <c r="AS18" s="890"/>
      <c r="AT18" s="890"/>
      <c r="AU18" s="890"/>
      <c r="AV18" s="890"/>
      <c r="AW18" s="890"/>
      <c r="AX18" s="890"/>
      <c r="AY18" s="890"/>
      <c r="AZ18" s="890"/>
      <c r="BA18" s="890"/>
      <c r="BB18" s="890"/>
      <c r="BC18" s="890"/>
      <c r="BD18" s="890"/>
      <c r="BE18" s="890"/>
      <c r="BF18" s="890"/>
      <c r="BG18" s="890"/>
      <c r="BH18" s="890"/>
      <c r="BI18" s="890"/>
      <c r="BJ18" s="890"/>
      <c r="BK18" s="890"/>
      <c r="BL18" s="890"/>
      <c r="BM18" s="890"/>
      <c r="BN18" s="890"/>
      <c r="BO18" s="890"/>
      <c r="BP18" s="890"/>
      <c r="BQ18" s="890"/>
      <c r="BR18" s="890"/>
      <c r="BS18" s="890"/>
      <c r="BT18" s="890"/>
      <c r="BU18" s="890"/>
      <c r="BV18" s="890"/>
      <c r="BW18" s="890"/>
      <c r="BX18" s="890"/>
      <c r="BY18" s="890"/>
      <c r="BZ18" s="890"/>
      <c r="CA18" s="890"/>
      <c r="CB18" s="890"/>
      <c r="CC18" s="890"/>
      <c r="CD18" s="890"/>
      <c r="CE18" s="890"/>
      <c r="CF18" s="890"/>
      <c r="CG18" s="890"/>
      <c r="CH18" s="890"/>
      <c r="CI18" s="890"/>
      <c r="CJ18" s="890"/>
      <c r="CK18" s="890"/>
      <c r="CL18" s="890"/>
      <c r="CM18" s="890"/>
      <c r="CN18" s="890"/>
      <c r="CO18" s="890"/>
      <c r="CP18" s="890"/>
      <c r="CQ18" s="890"/>
      <c r="CR18" s="890"/>
      <c r="CS18" s="890"/>
      <c r="CT18" s="890"/>
      <c r="CU18" s="890"/>
      <c r="CV18" s="890"/>
      <c r="CW18" s="890"/>
      <c r="CX18" s="890"/>
      <c r="CY18" s="890"/>
      <c r="CZ18" s="890"/>
      <c r="DA18" s="890"/>
      <c r="DB18" s="890"/>
      <c r="DC18" s="890"/>
      <c r="DD18" s="890"/>
      <c r="DE18" s="890"/>
      <c r="DF18" s="890"/>
      <c r="DG18" s="890"/>
      <c r="DH18" s="890"/>
      <c r="DI18" s="890"/>
      <c r="DJ18" s="890"/>
      <c r="DK18" s="890"/>
      <c r="DL18" s="890"/>
      <c r="DM18" s="890"/>
      <c r="DN18" s="890"/>
      <c r="DO18" s="890"/>
      <c r="DP18" s="890"/>
      <c r="DQ18" s="890"/>
      <c r="DR18" s="890"/>
      <c r="DS18" s="890"/>
      <c r="DT18" s="890"/>
      <c r="DU18" s="890"/>
      <c r="DV18" s="890"/>
      <c r="DW18" s="890"/>
      <c r="DX18" s="890"/>
      <c r="DY18" s="890"/>
      <c r="DZ18" s="890"/>
      <c r="EA18" s="890"/>
      <c r="EB18" s="890"/>
      <c r="EC18" s="890"/>
      <c r="ED18" s="890"/>
      <c r="EE18" s="890"/>
      <c r="EF18" s="890"/>
      <c r="EG18" s="890"/>
      <c r="EH18" s="890"/>
      <c r="EI18" s="890"/>
      <c r="EJ18" s="890"/>
      <c r="EK18" s="890"/>
      <c r="EL18" s="890"/>
      <c r="EM18" s="890"/>
      <c r="EN18" s="890"/>
      <c r="EO18" s="890"/>
      <c r="EP18" s="890"/>
      <c r="EQ18" s="890"/>
      <c r="ER18" s="890"/>
      <c r="ES18" s="890"/>
      <c r="ET18" s="890"/>
      <c r="EU18" s="890"/>
      <c r="EV18" s="890"/>
      <c r="EW18" s="890"/>
      <c r="EX18" s="890"/>
      <c r="EY18" s="890"/>
      <c r="EZ18" s="890"/>
      <c r="FA18" s="890"/>
      <c r="FB18" s="890"/>
      <c r="FC18" s="890"/>
      <c r="FD18" s="890"/>
      <c r="FE18" s="890"/>
      <c r="FF18" s="890"/>
      <c r="FG18" s="890"/>
      <c r="FH18" s="890"/>
      <c r="FI18" s="890"/>
      <c r="FJ18" s="890"/>
      <c r="FK18" s="890"/>
      <c r="FL18" s="890"/>
      <c r="FM18" s="890"/>
      <c r="FN18" s="890"/>
      <c r="FO18" s="890"/>
      <c r="FP18" s="890"/>
      <c r="FQ18" s="890"/>
      <c r="FR18" s="890"/>
      <c r="FS18" s="890"/>
      <c r="FT18" s="890"/>
      <c r="FU18" s="890"/>
      <c r="FV18" s="890"/>
      <c r="FW18" s="890"/>
      <c r="FX18" s="890"/>
      <c r="FY18" s="890"/>
      <c r="FZ18" s="890"/>
      <c r="GA18" s="890"/>
      <c r="GB18" s="890"/>
      <c r="GC18" s="890"/>
      <c r="GD18" s="890"/>
      <c r="GE18" s="890"/>
      <c r="GF18" s="890"/>
      <c r="GG18" s="890"/>
      <c r="GH18" s="890"/>
      <c r="GI18" s="890"/>
      <c r="GJ18" s="890"/>
      <c r="GK18" s="890"/>
      <c r="GL18" s="890"/>
      <c r="GM18" s="890"/>
      <c r="GN18" s="890"/>
      <c r="GO18" s="890"/>
      <c r="GP18" s="890"/>
      <c r="GQ18" s="890"/>
      <c r="GR18" s="890"/>
      <c r="GS18" s="890"/>
      <c r="GT18" s="890"/>
      <c r="GU18" s="890"/>
      <c r="GV18" s="890"/>
      <c r="GW18" s="890"/>
      <c r="GX18" s="890"/>
      <c r="GY18" s="890"/>
      <c r="GZ18" s="890"/>
      <c r="HA18" s="890"/>
      <c r="HB18" s="890"/>
      <c r="HC18" s="890"/>
      <c r="HD18" s="890"/>
      <c r="HE18" s="890"/>
      <c r="HF18" s="890"/>
      <c r="HG18" s="890"/>
      <c r="HH18" s="890"/>
      <c r="HI18" s="890"/>
      <c r="HJ18" s="890"/>
      <c r="HK18" s="890"/>
      <c r="HL18" s="890"/>
      <c r="HM18" s="890"/>
      <c r="HN18" s="890"/>
      <c r="HO18" s="890"/>
      <c r="HP18" s="890"/>
      <c r="HQ18" s="890"/>
      <c r="HR18" s="890"/>
      <c r="HS18" s="890"/>
      <c r="HT18" s="890"/>
      <c r="HU18" s="890"/>
      <c r="HV18" s="890"/>
      <c r="HW18" s="890"/>
      <c r="HX18" s="890"/>
      <c r="HY18" s="890"/>
      <c r="HZ18" s="890"/>
      <c r="IA18" s="890"/>
      <c r="IB18" s="890"/>
      <c r="IC18" s="890"/>
      <c r="ID18" s="890"/>
      <c r="IE18" s="890"/>
      <c r="IF18" s="890"/>
      <c r="IG18" s="890"/>
      <c r="IH18" s="890"/>
      <c r="II18" s="890"/>
      <c r="IJ18" s="890"/>
      <c r="IK18" s="890"/>
      <c r="IL18" s="890"/>
      <c r="IM18" s="890"/>
      <c r="IN18" s="890"/>
      <c r="IO18" s="890"/>
      <c r="IP18" s="890"/>
      <c r="IQ18" s="890"/>
      <c r="IR18" s="890"/>
      <c r="IS18" s="890"/>
      <c r="IT18" s="890"/>
      <c r="IV18" s="890"/>
    </row>
    <row r="19" spans="1:256" s="890" customFormat="1" ht="24.75" customHeight="1" thickBot="1">
      <c r="A19" s="892">
        <v>310</v>
      </c>
      <c r="B19" s="1569" t="s">
        <v>722</v>
      </c>
      <c r="C19" s="1570"/>
      <c r="D19" s="1570"/>
      <c r="E19" s="1570"/>
      <c r="F19" s="1567">
        <f>F18+F17</f>
        <v>0</v>
      </c>
      <c r="G19" s="1568"/>
      <c r="H19" s="885"/>
      <c r="I19" s="885"/>
      <c r="J19" s="885"/>
      <c r="K19" s="885"/>
      <c r="L19" s="885"/>
      <c r="M19" s="885"/>
      <c r="N19" s="885"/>
      <c r="O19" s="885"/>
      <c r="P19" s="885"/>
      <c r="Q19" s="885"/>
      <c r="R19" s="885"/>
      <c r="S19" s="885"/>
      <c r="T19" s="885"/>
      <c r="U19" s="885"/>
      <c r="V19" s="885"/>
      <c r="W19" s="885"/>
      <c r="X19" s="885"/>
      <c r="Y19" s="885"/>
      <c r="Z19" s="885"/>
      <c r="AA19" s="885"/>
      <c r="AB19" s="885"/>
      <c r="AC19" s="885"/>
      <c r="AD19" s="885"/>
      <c r="AE19" s="885"/>
      <c r="AF19" s="885"/>
      <c r="AG19" s="885"/>
      <c r="AH19" s="885"/>
      <c r="AI19" s="885"/>
      <c r="AJ19" s="885"/>
      <c r="AK19" s="885"/>
      <c r="AL19" s="885"/>
      <c r="AM19" s="885"/>
      <c r="AN19" s="885"/>
      <c r="AO19" s="885"/>
      <c r="AP19" s="885"/>
      <c r="AQ19" s="885"/>
      <c r="AR19" s="885"/>
      <c r="AS19" s="885"/>
      <c r="AT19" s="885"/>
      <c r="AU19" s="885"/>
      <c r="AV19" s="885"/>
      <c r="AW19" s="885"/>
      <c r="AX19" s="885"/>
      <c r="AY19" s="885"/>
      <c r="AZ19" s="885"/>
      <c r="BA19" s="885"/>
      <c r="BB19" s="885"/>
      <c r="BC19" s="885"/>
      <c r="BD19" s="885"/>
      <c r="BE19" s="885"/>
      <c r="BF19" s="885"/>
      <c r="BG19" s="885"/>
      <c r="BH19" s="885"/>
      <c r="BI19" s="885"/>
      <c r="BJ19" s="885"/>
      <c r="BK19" s="885"/>
      <c r="BL19" s="885"/>
      <c r="BM19" s="885"/>
      <c r="BN19" s="885"/>
      <c r="BO19" s="885"/>
      <c r="BP19" s="885"/>
      <c r="BQ19" s="885"/>
      <c r="BR19" s="885"/>
      <c r="BS19" s="885"/>
      <c r="BT19" s="885"/>
      <c r="BU19" s="885"/>
      <c r="BV19" s="885"/>
      <c r="BW19" s="885"/>
      <c r="BX19" s="885"/>
      <c r="BY19" s="885"/>
      <c r="BZ19" s="885"/>
      <c r="CA19" s="885"/>
      <c r="CB19" s="885"/>
      <c r="CC19" s="885"/>
      <c r="CD19" s="885"/>
      <c r="CE19" s="885"/>
      <c r="CF19" s="885"/>
      <c r="CG19" s="885"/>
      <c r="CH19" s="885"/>
      <c r="CI19" s="885"/>
      <c r="CJ19" s="885"/>
      <c r="CK19" s="885"/>
      <c r="CL19" s="885"/>
      <c r="CM19" s="885"/>
      <c r="CN19" s="885"/>
      <c r="CO19" s="885"/>
      <c r="CP19" s="885"/>
      <c r="CQ19" s="885"/>
      <c r="CR19" s="885"/>
      <c r="CS19" s="885"/>
      <c r="CT19" s="885"/>
      <c r="CU19" s="885"/>
      <c r="CV19" s="885"/>
      <c r="CW19" s="885"/>
      <c r="CX19" s="885"/>
      <c r="CY19" s="885"/>
      <c r="CZ19" s="885"/>
      <c r="DA19" s="885"/>
      <c r="DB19" s="885"/>
      <c r="DC19" s="885"/>
      <c r="DD19" s="885"/>
      <c r="DE19" s="885"/>
      <c r="DF19" s="885"/>
      <c r="DG19" s="885"/>
      <c r="DH19" s="885"/>
      <c r="DI19" s="885"/>
      <c r="DJ19" s="885"/>
      <c r="DK19" s="885"/>
      <c r="DL19" s="885"/>
      <c r="DM19" s="885"/>
      <c r="DN19" s="885"/>
      <c r="DO19" s="885"/>
      <c r="DP19" s="885"/>
      <c r="DQ19" s="885"/>
      <c r="DR19" s="885"/>
      <c r="DS19" s="885"/>
      <c r="DT19" s="885"/>
      <c r="DU19" s="885"/>
      <c r="DV19" s="885"/>
      <c r="DW19" s="885"/>
      <c r="DX19" s="885"/>
      <c r="DY19" s="885"/>
      <c r="DZ19" s="885"/>
      <c r="EA19" s="885"/>
      <c r="EB19" s="885"/>
      <c r="EC19" s="885"/>
      <c r="ED19" s="885"/>
      <c r="EE19" s="885"/>
      <c r="EF19" s="885"/>
      <c r="EG19" s="885"/>
      <c r="EH19" s="885"/>
      <c r="EI19" s="885"/>
      <c r="EJ19" s="885"/>
      <c r="EK19" s="885"/>
      <c r="EL19" s="885"/>
      <c r="EM19" s="885"/>
      <c r="EN19" s="885"/>
      <c r="EO19" s="885"/>
      <c r="EP19" s="885"/>
      <c r="EQ19" s="885"/>
      <c r="ER19" s="885"/>
      <c r="ES19" s="885"/>
      <c r="ET19" s="885"/>
      <c r="EU19" s="885"/>
      <c r="EV19" s="885"/>
      <c r="EW19" s="885"/>
      <c r="EX19" s="885"/>
      <c r="EY19" s="885"/>
      <c r="EZ19" s="885"/>
      <c r="FA19" s="885"/>
      <c r="FB19" s="885"/>
      <c r="FC19" s="885"/>
      <c r="FD19" s="885"/>
      <c r="FE19" s="885"/>
      <c r="FF19" s="885"/>
      <c r="FG19" s="885"/>
      <c r="FH19" s="885"/>
      <c r="FI19" s="885"/>
      <c r="FJ19" s="885"/>
      <c r="FK19" s="885"/>
      <c r="FL19" s="885"/>
      <c r="FM19" s="885"/>
      <c r="FN19" s="885"/>
      <c r="FO19" s="885"/>
      <c r="FP19" s="885"/>
      <c r="FQ19" s="885"/>
      <c r="FR19" s="885"/>
      <c r="FS19" s="885"/>
      <c r="FT19" s="885"/>
      <c r="FU19" s="885"/>
      <c r="FV19" s="885"/>
      <c r="FW19" s="885"/>
      <c r="FX19" s="885"/>
      <c r="FY19" s="885"/>
      <c r="FZ19" s="885"/>
      <c r="GA19" s="885"/>
      <c r="GB19" s="885"/>
      <c r="GC19" s="885"/>
      <c r="GD19" s="885"/>
      <c r="GE19" s="885"/>
      <c r="GF19" s="885"/>
      <c r="GG19" s="885"/>
      <c r="GH19" s="885"/>
      <c r="GI19" s="885"/>
      <c r="GJ19" s="885"/>
      <c r="GK19" s="885"/>
      <c r="GL19" s="885"/>
      <c r="GM19" s="885"/>
      <c r="GN19" s="885"/>
      <c r="GO19" s="885"/>
      <c r="GP19" s="885"/>
      <c r="GQ19" s="885"/>
      <c r="GR19" s="885"/>
      <c r="GS19" s="885"/>
      <c r="GT19" s="885"/>
      <c r="GU19" s="885"/>
      <c r="GV19" s="885"/>
      <c r="GW19" s="885"/>
      <c r="GX19" s="885"/>
      <c r="GY19" s="885"/>
      <c r="GZ19" s="885"/>
      <c r="HA19" s="885"/>
      <c r="HB19" s="885"/>
      <c r="HC19" s="885"/>
      <c r="HD19" s="885"/>
      <c r="HE19" s="885"/>
      <c r="HF19" s="885"/>
      <c r="HG19" s="885"/>
      <c r="HH19" s="885"/>
      <c r="HI19" s="885"/>
      <c r="HJ19" s="885"/>
      <c r="HK19" s="885"/>
      <c r="HL19" s="885"/>
      <c r="HM19" s="885"/>
      <c r="HN19" s="885"/>
      <c r="HO19" s="885"/>
      <c r="HP19" s="885"/>
      <c r="HQ19" s="885"/>
      <c r="HR19" s="885"/>
      <c r="HS19" s="885"/>
      <c r="HT19" s="885"/>
      <c r="HU19" s="885"/>
      <c r="HV19" s="885"/>
      <c r="HW19" s="885"/>
      <c r="HX19" s="885"/>
      <c r="HY19" s="885"/>
      <c r="HZ19" s="885"/>
      <c r="IA19" s="885"/>
      <c r="IB19" s="885"/>
      <c r="IC19" s="885"/>
      <c r="ID19" s="885"/>
      <c r="IE19" s="885"/>
      <c r="IF19" s="885"/>
      <c r="IG19" s="885"/>
      <c r="IH19" s="885"/>
      <c r="II19" s="885"/>
      <c r="IJ19" s="885"/>
      <c r="IK19" s="885"/>
      <c r="IL19" s="885"/>
      <c r="IM19" s="885"/>
      <c r="IN19" s="885"/>
      <c r="IO19" s="885"/>
      <c r="IP19" s="885"/>
      <c r="IQ19" s="885"/>
      <c r="IR19" s="885"/>
      <c r="IS19" s="885"/>
      <c r="IT19" s="885"/>
      <c r="IU19" s="885"/>
      <c r="IV19" s="885"/>
    </row>
    <row r="20" spans="1:7" s="885" customFormat="1" ht="24.75" customHeight="1">
      <c r="A20" s="888">
        <v>10</v>
      </c>
      <c r="B20" s="1551" t="s">
        <v>13</v>
      </c>
      <c r="C20" s="1552"/>
      <c r="D20" s="1552"/>
      <c r="E20" s="1552"/>
      <c r="F20" s="1553"/>
      <c r="G20" s="1554"/>
    </row>
    <row r="21" spans="1:7" s="885" customFormat="1" ht="24.75" customHeight="1">
      <c r="A21" s="888">
        <v>11</v>
      </c>
      <c r="B21" s="1571" t="s">
        <v>14</v>
      </c>
      <c r="C21" s="1572"/>
      <c r="D21" s="1572"/>
      <c r="E21" s="1573"/>
      <c r="F21" s="1557"/>
      <c r="G21" s="1558"/>
    </row>
    <row r="22" spans="1:7" s="885" customFormat="1" ht="24.75" customHeight="1">
      <c r="A22" s="888">
        <v>12</v>
      </c>
      <c r="B22" s="1555" t="s">
        <v>15</v>
      </c>
      <c r="C22" s="1556"/>
      <c r="D22" s="1556"/>
      <c r="E22" s="1556"/>
      <c r="F22" s="1557"/>
      <c r="G22" s="1558"/>
    </row>
    <row r="23" spans="1:256" s="885" customFormat="1" ht="24.75" customHeight="1" thickBot="1">
      <c r="A23" s="889">
        <v>13</v>
      </c>
      <c r="B23" s="1574" t="s">
        <v>740</v>
      </c>
      <c r="C23" s="1575"/>
      <c r="D23" s="1575"/>
      <c r="E23" s="1575"/>
      <c r="F23" s="1562"/>
      <c r="G23" s="1563"/>
      <c r="I23" s="879"/>
      <c r="J23" s="879"/>
      <c r="K23" s="879"/>
      <c r="L23" s="879"/>
      <c r="M23" s="879"/>
      <c r="N23" s="879"/>
      <c r="O23" s="879"/>
      <c r="P23" s="879"/>
      <c r="Q23" s="879"/>
      <c r="R23" s="879"/>
      <c r="S23" s="879"/>
      <c r="T23" s="879"/>
      <c r="U23" s="879"/>
      <c r="V23" s="879"/>
      <c r="W23" s="879"/>
      <c r="X23" s="879"/>
      <c r="Y23" s="879"/>
      <c r="Z23" s="879"/>
      <c r="AA23" s="879"/>
      <c r="AB23" s="879"/>
      <c r="AC23" s="879"/>
      <c r="AD23" s="879"/>
      <c r="AE23" s="879"/>
      <c r="AF23" s="879"/>
      <c r="AG23" s="879"/>
      <c r="AH23" s="879"/>
      <c r="AI23" s="879"/>
      <c r="AJ23" s="879"/>
      <c r="AK23" s="879"/>
      <c r="AL23" s="879"/>
      <c r="AM23" s="879"/>
      <c r="AN23" s="879"/>
      <c r="AO23" s="879"/>
      <c r="AP23" s="879"/>
      <c r="AQ23" s="879"/>
      <c r="AR23" s="879"/>
      <c r="AS23" s="879"/>
      <c r="AT23" s="879"/>
      <c r="AU23" s="879"/>
      <c r="AV23" s="879"/>
      <c r="AW23" s="879"/>
      <c r="AX23" s="879"/>
      <c r="AY23" s="879"/>
      <c r="AZ23" s="879"/>
      <c r="BA23" s="879"/>
      <c r="BB23" s="879"/>
      <c r="BC23" s="879"/>
      <c r="BD23" s="879"/>
      <c r="BE23" s="879"/>
      <c r="BF23" s="879"/>
      <c r="BG23" s="879"/>
      <c r="BH23" s="879"/>
      <c r="BI23" s="879"/>
      <c r="BJ23" s="879"/>
      <c r="BK23" s="879"/>
      <c r="BL23" s="879"/>
      <c r="BM23" s="879"/>
      <c r="BN23" s="879"/>
      <c r="BO23" s="879"/>
      <c r="BP23" s="879"/>
      <c r="BQ23" s="879"/>
      <c r="BR23" s="879"/>
      <c r="BS23" s="879"/>
      <c r="BT23" s="879"/>
      <c r="BU23" s="879"/>
      <c r="BV23" s="879"/>
      <c r="BW23" s="879"/>
      <c r="BX23" s="879"/>
      <c r="BY23" s="879"/>
      <c r="BZ23" s="879"/>
      <c r="CA23" s="879"/>
      <c r="CB23" s="879"/>
      <c r="CC23" s="879"/>
      <c r="CD23" s="879"/>
      <c r="CE23" s="879"/>
      <c r="CF23" s="879"/>
      <c r="CG23" s="879"/>
      <c r="CH23" s="879"/>
      <c r="CI23" s="879"/>
      <c r="CJ23" s="879"/>
      <c r="CK23" s="879"/>
      <c r="CL23" s="879"/>
      <c r="CM23" s="879"/>
      <c r="CN23" s="879"/>
      <c r="CO23" s="879"/>
      <c r="CP23" s="879"/>
      <c r="CQ23" s="879"/>
      <c r="CR23" s="879"/>
      <c r="CS23" s="879"/>
      <c r="CT23" s="879"/>
      <c r="CU23" s="879"/>
      <c r="CV23" s="879"/>
      <c r="CW23" s="879"/>
      <c r="CX23" s="879"/>
      <c r="CY23" s="879"/>
      <c r="CZ23" s="879"/>
      <c r="DA23" s="879"/>
      <c r="DB23" s="879"/>
      <c r="DC23" s="879"/>
      <c r="DD23" s="879"/>
      <c r="DE23" s="879"/>
      <c r="DF23" s="879"/>
      <c r="DG23" s="879"/>
      <c r="DH23" s="879"/>
      <c r="DI23" s="879"/>
      <c r="DJ23" s="879"/>
      <c r="DK23" s="879"/>
      <c r="DL23" s="879"/>
      <c r="DM23" s="879"/>
      <c r="DN23" s="879"/>
      <c r="DO23" s="879"/>
      <c r="DP23" s="879"/>
      <c r="DQ23" s="879"/>
      <c r="DR23" s="879"/>
      <c r="DS23" s="879"/>
      <c r="DT23" s="879"/>
      <c r="DU23" s="879"/>
      <c r="DV23" s="879"/>
      <c r="DW23" s="879"/>
      <c r="DX23" s="879"/>
      <c r="DY23" s="879"/>
      <c r="DZ23" s="879"/>
      <c r="EA23" s="879"/>
      <c r="EB23" s="879"/>
      <c r="EC23" s="879"/>
      <c r="ED23" s="879"/>
      <c r="EE23" s="879"/>
      <c r="EF23" s="879"/>
      <c r="EG23" s="879"/>
      <c r="EH23" s="879"/>
      <c r="EI23" s="879"/>
      <c r="EJ23" s="879"/>
      <c r="EK23" s="879"/>
      <c r="EL23" s="879"/>
      <c r="EM23" s="879"/>
      <c r="EN23" s="879"/>
      <c r="EO23" s="879"/>
      <c r="EP23" s="879"/>
      <c r="EQ23" s="879"/>
      <c r="ER23" s="879"/>
      <c r="ES23" s="879"/>
      <c r="ET23" s="879"/>
      <c r="EU23" s="879"/>
      <c r="EV23" s="879"/>
      <c r="EW23" s="879"/>
      <c r="EX23" s="879"/>
      <c r="EY23" s="879"/>
      <c r="EZ23" s="879"/>
      <c r="FA23" s="879"/>
      <c r="FB23" s="879"/>
      <c r="FC23" s="879"/>
      <c r="FD23" s="879"/>
      <c r="FE23" s="879"/>
      <c r="FF23" s="879"/>
      <c r="FG23" s="879"/>
      <c r="FH23" s="879"/>
      <c r="FI23" s="879"/>
      <c r="FJ23" s="879"/>
      <c r="FK23" s="879"/>
      <c r="FL23" s="879"/>
      <c r="FM23" s="879"/>
      <c r="FN23" s="879"/>
      <c r="FO23" s="879"/>
      <c r="FP23" s="879"/>
      <c r="FQ23" s="879"/>
      <c r="FR23" s="879"/>
      <c r="FS23" s="879"/>
      <c r="FT23" s="879"/>
      <c r="FU23" s="879"/>
      <c r="FV23" s="879"/>
      <c r="FW23" s="879"/>
      <c r="FX23" s="879"/>
      <c r="FY23" s="879"/>
      <c r="FZ23" s="879"/>
      <c r="GA23" s="879"/>
      <c r="GB23" s="879"/>
      <c r="GC23" s="879"/>
      <c r="GD23" s="879"/>
      <c r="GE23" s="879"/>
      <c r="GF23" s="879"/>
      <c r="GG23" s="879"/>
      <c r="GH23" s="879"/>
      <c r="GI23" s="879"/>
      <c r="GJ23" s="879"/>
      <c r="GK23" s="879"/>
      <c r="GL23" s="879"/>
      <c r="GM23" s="879"/>
      <c r="GN23" s="879"/>
      <c r="GO23" s="879"/>
      <c r="GP23" s="879"/>
      <c r="GQ23" s="879"/>
      <c r="GR23" s="879"/>
      <c r="GS23" s="879"/>
      <c r="GT23" s="879"/>
      <c r="GU23" s="879"/>
      <c r="GV23" s="879"/>
      <c r="GW23" s="879"/>
      <c r="GX23" s="879"/>
      <c r="GY23" s="879"/>
      <c r="GZ23" s="879"/>
      <c r="HA23" s="879"/>
      <c r="HB23" s="879"/>
      <c r="HC23" s="879"/>
      <c r="HD23" s="879"/>
      <c r="HE23" s="879"/>
      <c r="HF23" s="879"/>
      <c r="HG23" s="879"/>
      <c r="HH23" s="879"/>
      <c r="HI23" s="879"/>
      <c r="HJ23" s="879"/>
      <c r="HK23" s="879"/>
      <c r="HL23" s="879"/>
      <c r="HM23" s="879"/>
      <c r="HN23" s="879"/>
      <c r="HO23" s="879"/>
      <c r="HP23" s="879"/>
      <c r="HQ23" s="879"/>
      <c r="HR23" s="879"/>
      <c r="HS23" s="879"/>
      <c r="HT23" s="879"/>
      <c r="HU23" s="879"/>
      <c r="HV23" s="879"/>
      <c r="HW23" s="879"/>
      <c r="HX23" s="879"/>
      <c r="HY23" s="879"/>
      <c r="HZ23" s="879"/>
      <c r="IA23" s="879"/>
      <c r="IB23" s="879"/>
      <c r="IC23" s="879"/>
      <c r="ID23" s="879"/>
      <c r="IE23" s="879"/>
      <c r="IF23" s="879"/>
      <c r="IG23" s="879"/>
      <c r="IH23" s="879"/>
      <c r="II23" s="879"/>
      <c r="IJ23" s="879"/>
      <c r="IK23" s="879"/>
      <c r="IL23" s="879"/>
      <c r="IM23" s="879"/>
      <c r="IN23" s="879"/>
      <c r="IO23" s="879"/>
      <c r="IP23" s="879"/>
      <c r="IQ23" s="879"/>
      <c r="IR23" s="879"/>
      <c r="IS23" s="879"/>
      <c r="IT23" s="879"/>
      <c r="IV23" s="879"/>
    </row>
    <row r="24" spans="1:256" ht="24.75" customHeight="1" thickBot="1">
      <c r="A24" s="891">
        <v>311</v>
      </c>
      <c r="B24" s="1570" t="s">
        <v>742</v>
      </c>
      <c r="C24" s="1570"/>
      <c r="D24" s="1570"/>
      <c r="E24" s="1570"/>
      <c r="F24" s="1567">
        <f>F20-F22-F23+F21</f>
        <v>0</v>
      </c>
      <c r="G24" s="1568"/>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885"/>
      <c r="AH24" s="885"/>
      <c r="AI24" s="885"/>
      <c r="AJ24" s="885"/>
      <c r="AK24" s="885"/>
      <c r="AL24" s="885"/>
      <c r="AM24" s="885"/>
      <c r="AN24" s="885"/>
      <c r="AO24" s="885"/>
      <c r="AP24" s="885"/>
      <c r="AQ24" s="885"/>
      <c r="AR24" s="885"/>
      <c r="AS24" s="885"/>
      <c r="AT24" s="885"/>
      <c r="AU24" s="885"/>
      <c r="AV24" s="885"/>
      <c r="AW24" s="885"/>
      <c r="AX24" s="885"/>
      <c r="AY24" s="885"/>
      <c r="AZ24" s="885"/>
      <c r="BA24" s="885"/>
      <c r="BB24" s="885"/>
      <c r="BC24" s="885"/>
      <c r="BD24" s="885"/>
      <c r="BE24" s="885"/>
      <c r="BF24" s="885"/>
      <c r="BG24" s="885"/>
      <c r="BH24" s="885"/>
      <c r="BI24" s="885"/>
      <c r="BJ24" s="885"/>
      <c r="BK24" s="885"/>
      <c r="BL24" s="885"/>
      <c r="BM24" s="885"/>
      <c r="BN24" s="885"/>
      <c r="BO24" s="885"/>
      <c r="BP24" s="885"/>
      <c r="BQ24" s="885"/>
      <c r="BR24" s="885"/>
      <c r="BS24" s="885"/>
      <c r="BT24" s="885"/>
      <c r="BU24" s="885"/>
      <c r="BV24" s="885"/>
      <c r="BW24" s="885"/>
      <c r="BX24" s="885"/>
      <c r="BY24" s="885"/>
      <c r="BZ24" s="885"/>
      <c r="CA24" s="885"/>
      <c r="CB24" s="885"/>
      <c r="CC24" s="885"/>
      <c r="CD24" s="885"/>
      <c r="CE24" s="885"/>
      <c r="CF24" s="885"/>
      <c r="CG24" s="885"/>
      <c r="CH24" s="885"/>
      <c r="CI24" s="885"/>
      <c r="CJ24" s="885"/>
      <c r="CK24" s="885"/>
      <c r="CL24" s="885"/>
      <c r="CM24" s="885"/>
      <c r="CN24" s="885"/>
      <c r="CO24" s="885"/>
      <c r="CP24" s="885"/>
      <c r="CQ24" s="885"/>
      <c r="CR24" s="885"/>
      <c r="CS24" s="885"/>
      <c r="CT24" s="885"/>
      <c r="CU24" s="885"/>
      <c r="CV24" s="885"/>
      <c r="CW24" s="885"/>
      <c r="CX24" s="885"/>
      <c r="CY24" s="885"/>
      <c r="CZ24" s="885"/>
      <c r="DA24" s="885"/>
      <c r="DB24" s="885"/>
      <c r="DC24" s="885"/>
      <c r="DD24" s="885"/>
      <c r="DE24" s="885"/>
      <c r="DF24" s="885"/>
      <c r="DG24" s="885"/>
      <c r="DH24" s="885"/>
      <c r="DI24" s="885"/>
      <c r="DJ24" s="885"/>
      <c r="DK24" s="885"/>
      <c r="DL24" s="885"/>
      <c r="DM24" s="885"/>
      <c r="DN24" s="885"/>
      <c r="DO24" s="885"/>
      <c r="DP24" s="885"/>
      <c r="DQ24" s="885"/>
      <c r="DR24" s="885"/>
      <c r="DS24" s="885"/>
      <c r="DT24" s="885"/>
      <c r="DU24" s="885"/>
      <c r="DV24" s="885"/>
      <c r="DW24" s="885"/>
      <c r="DX24" s="885"/>
      <c r="DY24" s="885"/>
      <c r="DZ24" s="885"/>
      <c r="EA24" s="885"/>
      <c r="EB24" s="885"/>
      <c r="EC24" s="885"/>
      <c r="ED24" s="885"/>
      <c r="EE24" s="885"/>
      <c r="EF24" s="885"/>
      <c r="EG24" s="885"/>
      <c r="EH24" s="885"/>
      <c r="EI24" s="885"/>
      <c r="EJ24" s="885"/>
      <c r="EK24" s="885"/>
      <c r="EL24" s="885"/>
      <c r="EM24" s="885"/>
      <c r="EN24" s="885"/>
      <c r="EO24" s="885"/>
      <c r="EP24" s="885"/>
      <c r="EQ24" s="885"/>
      <c r="ER24" s="885"/>
      <c r="ES24" s="885"/>
      <c r="ET24" s="885"/>
      <c r="EU24" s="885"/>
      <c r="EV24" s="885"/>
      <c r="EW24" s="885"/>
      <c r="EX24" s="885"/>
      <c r="EY24" s="885"/>
      <c r="EZ24" s="885"/>
      <c r="FA24" s="885"/>
      <c r="FB24" s="885"/>
      <c r="FC24" s="885"/>
      <c r="FD24" s="885"/>
      <c r="FE24" s="885"/>
      <c r="FF24" s="885"/>
      <c r="FG24" s="885"/>
      <c r="FH24" s="885"/>
      <c r="FI24" s="885"/>
      <c r="FJ24" s="885"/>
      <c r="FK24" s="885"/>
      <c r="FL24" s="885"/>
      <c r="FM24" s="885"/>
      <c r="FN24" s="885"/>
      <c r="FO24" s="885"/>
      <c r="FP24" s="885"/>
      <c r="FQ24" s="885"/>
      <c r="FR24" s="885"/>
      <c r="FS24" s="885"/>
      <c r="FT24" s="885"/>
      <c r="FU24" s="885"/>
      <c r="FV24" s="885"/>
      <c r="FW24" s="885"/>
      <c r="FX24" s="885"/>
      <c r="FY24" s="885"/>
      <c r="FZ24" s="885"/>
      <c r="GA24" s="885"/>
      <c r="GB24" s="885"/>
      <c r="GC24" s="885"/>
      <c r="GD24" s="885"/>
      <c r="GE24" s="885"/>
      <c r="GF24" s="885"/>
      <c r="GG24" s="885"/>
      <c r="GH24" s="885"/>
      <c r="GI24" s="885"/>
      <c r="GJ24" s="885"/>
      <c r="GK24" s="885"/>
      <c r="GL24" s="885"/>
      <c r="GM24" s="885"/>
      <c r="GN24" s="885"/>
      <c r="GO24" s="885"/>
      <c r="GP24" s="885"/>
      <c r="GQ24" s="885"/>
      <c r="GR24" s="885"/>
      <c r="GS24" s="885"/>
      <c r="GT24" s="885"/>
      <c r="GU24" s="885"/>
      <c r="GV24" s="885"/>
      <c r="GW24" s="885"/>
      <c r="GX24" s="885"/>
      <c r="GY24" s="885"/>
      <c r="GZ24" s="885"/>
      <c r="HA24" s="885"/>
      <c r="HB24" s="885"/>
      <c r="HC24" s="885"/>
      <c r="HD24" s="885"/>
      <c r="HE24" s="885"/>
      <c r="HF24" s="885"/>
      <c r="HG24" s="885"/>
      <c r="HH24" s="885"/>
      <c r="HI24" s="885"/>
      <c r="HJ24" s="885"/>
      <c r="HK24" s="885"/>
      <c r="HL24" s="885"/>
      <c r="HM24" s="885"/>
      <c r="HN24" s="885"/>
      <c r="HO24" s="885"/>
      <c r="HP24" s="885"/>
      <c r="HQ24" s="885"/>
      <c r="HR24" s="885"/>
      <c r="HS24" s="885"/>
      <c r="HT24" s="885"/>
      <c r="HU24" s="885"/>
      <c r="HV24" s="885"/>
      <c r="HW24" s="885"/>
      <c r="HX24" s="885"/>
      <c r="HY24" s="885"/>
      <c r="HZ24" s="885"/>
      <c r="IA24" s="885"/>
      <c r="IB24" s="885"/>
      <c r="IC24" s="885"/>
      <c r="ID24" s="885"/>
      <c r="IE24" s="885"/>
      <c r="IF24" s="885"/>
      <c r="IG24" s="885"/>
      <c r="IH24" s="885"/>
      <c r="II24" s="885"/>
      <c r="IJ24" s="885"/>
      <c r="IK24" s="885"/>
      <c r="IL24" s="885"/>
      <c r="IM24" s="885"/>
      <c r="IN24" s="885"/>
      <c r="IO24" s="885"/>
      <c r="IP24" s="885"/>
      <c r="IQ24" s="885"/>
      <c r="IR24" s="885"/>
      <c r="IS24" s="885"/>
      <c r="IT24" s="885"/>
      <c r="IU24" s="885"/>
      <c r="IV24" s="885"/>
    </row>
    <row r="25" spans="1:7" s="885" customFormat="1" ht="24.75" customHeight="1">
      <c r="A25" s="887">
        <v>14</v>
      </c>
      <c r="B25" s="1551" t="s">
        <v>16</v>
      </c>
      <c r="C25" s="1552"/>
      <c r="D25" s="1552"/>
      <c r="E25" s="1552"/>
      <c r="F25" s="1553"/>
      <c r="G25" s="1554"/>
    </row>
    <row r="26" spans="1:256" s="885" customFormat="1" ht="24.75" customHeight="1" thickBot="1">
      <c r="A26" s="889">
        <v>15</v>
      </c>
      <c r="B26" s="1559" t="s">
        <v>17</v>
      </c>
      <c r="C26" s="1560"/>
      <c r="D26" s="1560"/>
      <c r="E26" s="1561"/>
      <c r="F26" s="1562"/>
      <c r="G26" s="1563"/>
      <c r="I26" s="879"/>
      <c r="J26" s="879"/>
      <c r="K26" s="879"/>
      <c r="L26" s="879"/>
      <c r="M26" s="879"/>
      <c r="N26" s="879"/>
      <c r="O26" s="879"/>
      <c r="P26" s="879"/>
      <c r="Q26" s="879"/>
      <c r="R26" s="879"/>
      <c r="S26" s="879"/>
      <c r="T26" s="879"/>
      <c r="U26" s="879"/>
      <c r="V26" s="879"/>
      <c r="W26" s="879"/>
      <c r="X26" s="879"/>
      <c r="Y26" s="879"/>
      <c r="Z26" s="879"/>
      <c r="AA26" s="879"/>
      <c r="AB26" s="879"/>
      <c r="AC26" s="879"/>
      <c r="AD26" s="879"/>
      <c r="AE26" s="879"/>
      <c r="AF26" s="879"/>
      <c r="AG26" s="879"/>
      <c r="AH26" s="879"/>
      <c r="AI26" s="879"/>
      <c r="AJ26" s="879"/>
      <c r="AK26" s="879"/>
      <c r="AL26" s="879"/>
      <c r="AM26" s="879"/>
      <c r="AN26" s="879"/>
      <c r="AO26" s="879"/>
      <c r="AP26" s="879"/>
      <c r="AQ26" s="879"/>
      <c r="AR26" s="879"/>
      <c r="AS26" s="879"/>
      <c r="AT26" s="879"/>
      <c r="AU26" s="879"/>
      <c r="AV26" s="879"/>
      <c r="AW26" s="879"/>
      <c r="AX26" s="879"/>
      <c r="AY26" s="879"/>
      <c r="AZ26" s="879"/>
      <c r="BA26" s="879"/>
      <c r="BB26" s="879"/>
      <c r="BC26" s="879"/>
      <c r="BD26" s="879"/>
      <c r="BE26" s="879"/>
      <c r="BF26" s="879"/>
      <c r="BG26" s="879"/>
      <c r="BH26" s="879"/>
      <c r="BI26" s="879"/>
      <c r="BJ26" s="879"/>
      <c r="BK26" s="879"/>
      <c r="BL26" s="879"/>
      <c r="BM26" s="879"/>
      <c r="BN26" s="879"/>
      <c r="BO26" s="879"/>
      <c r="BP26" s="879"/>
      <c r="BQ26" s="879"/>
      <c r="BR26" s="879"/>
      <c r="BS26" s="879"/>
      <c r="BT26" s="879"/>
      <c r="BU26" s="879"/>
      <c r="BV26" s="879"/>
      <c r="BW26" s="879"/>
      <c r="BX26" s="879"/>
      <c r="BY26" s="879"/>
      <c r="BZ26" s="879"/>
      <c r="CA26" s="879"/>
      <c r="CB26" s="879"/>
      <c r="CC26" s="879"/>
      <c r="CD26" s="879"/>
      <c r="CE26" s="879"/>
      <c r="CF26" s="879"/>
      <c r="CG26" s="879"/>
      <c r="CH26" s="879"/>
      <c r="CI26" s="879"/>
      <c r="CJ26" s="879"/>
      <c r="CK26" s="879"/>
      <c r="CL26" s="879"/>
      <c r="CM26" s="879"/>
      <c r="CN26" s="879"/>
      <c r="CO26" s="879"/>
      <c r="CP26" s="879"/>
      <c r="CQ26" s="879"/>
      <c r="CR26" s="879"/>
      <c r="CS26" s="879"/>
      <c r="CT26" s="879"/>
      <c r="CU26" s="879"/>
      <c r="CV26" s="879"/>
      <c r="CW26" s="879"/>
      <c r="CX26" s="879"/>
      <c r="CY26" s="879"/>
      <c r="CZ26" s="879"/>
      <c r="DA26" s="879"/>
      <c r="DB26" s="879"/>
      <c r="DC26" s="879"/>
      <c r="DD26" s="879"/>
      <c r="DE26" s="879"/>
      <c r="DF26" s="879"/>
      <c r="DG26" s="879"/>
      <c r="DH26" s="879"/>
      <c r="DI26" s="879"/>
      <c r="DJ26" s="879"/>
      <c r="DK26" s="879"/>
      <c r="DL26" s="879"/>
      <c r="DM26" s="879"/>
      <c r="DN26" s="879"/>
      <c r="DO26" s="879"/>
      <c r="DP26" s="879"/>
      <c r="DQ26" s="879"/>
      <c r="DR26" s="879"/>
      <c r="DS26" s="879"/>
      <c r="DT26" s="879"/>
      <c r="DU26" s="879"/>
      <c r="DV26" s="879"/>
      <c r="DW26" s="879"/>
      <c r="DX26" s="879"/>
      <c r="DY26" s="879"/>
      <c r="DZ26" s="879"/>
      <c r="EA26" s="879"/>
      <c r="EB26" s="879"/>
      <c r="EC26" s="879"/>
      <c r="ED26" s="879"/>
      <c r="EE26" s="879"/>
      <c r="EF26" s="879"/>
      <c r="EG26" s="879"/>
      <c r="EH26" s="879"/>
      <c r="EI26" s="879"/>
      <c r="EJ26" s="879"/>
      <c r="EK26" s="879"/>
      <c r="EL26" s="879"/>
      <c r="EM26" s="879"/>
      <c r="EN26" s="879"/>
      <c r="EO26" s="879"/>
      <c r="EP26" s="879"/>
      <c r="EQ26" s="879"/>
      <c r="ER26" s="879"/>
      <c r="ES26" s="879"/>
      <c r="ET26" s="879"/>
      <c r="EU26" s="879"/>
      <c r="EV26" s="879"/>
      <c r="EW26" s="879"/>
      <c r="EX26" s="879"/>
      <c r="EY26" s="879"/>
      <c r="EZ26" s="879"/>
      <c r="FA26" s="879"/>
      <c r="FB26" s="879"/>
      <c r="FC26" s="879"/>
      <c r="FD26" s="879"/>
      <c r="FE26" s="879"/>
      <c r="FF26" s="879"/>
      <c r="FG26" s="879"/>
      <c r="FH26" s="879"/>
      <c r="FI26" s="879"/>
      <c r="FJ26" s="879"/>
      <c r="FK26" s="879"/>
      <c r="FL26" s="879"/>
      <c r="FM26" s="879"/>
      <c r="FN26" s="879"/>
      <c r="FO26" s="879"/>
      <c r="FP26" s="879"/>
      <c r="FQ26" s="879"/>
      <c r="FR26" s="879"/>
      <c r="FS26" s="879"/>
      <c r="FT26" s="879"/>
      <c r="FU26" s="879"/>
      <c r="FV26" s="879"/>
      <c r="FW26" s="879"/>
      <c r="FX26" s="879"/>
      <c r="FY26" s="879"/>
      <c r="FZ26" s="879"/>
      <c r="GA26" s="879"/>
      <c r="GB26" s="879"/>
      <c r="GC26" s="879"/>
      <c r="GD26" s="879"/>
      <c r="GE26" s="879"/>
      <c r="GF26" s="879"/>
      <c r="GG26" s="879"/>
      <c r="GH26" s="879"/>
      <c r="GI26" s="879"/>
      <c r="GJ26" s="879"/>
      <c r="GK26" s="879"/>
      <c r="GL26" s="879"/>
      <c r="GM26" s="879"/>
      <c r="GN26" s="879"/>
      <c r="GO26" s="879"/>
      <c r="GP26" s="879"/>
      <c r="GQ26" s="879"/>
      <c r="GR26" s="879"/>
      <c r="GS26" s="879"/>
      <c r="GT26" s="879"/>
      <c r="GU26" s="879"/>
      <c r="GV26" s="879"/>
      <c r="GW26" s="879"/>
      <c r="GX26" s="879"/>
      <c r="GY26" s="879"/>
      <c r="GZ26" s="879"/>
      <c r="HA26" s="879"/>
      <c r="HB26" s="879"/>
      <c r="HC26" s="879"/>
      <c r="HD26" s="879"/>
      <c r="HE26" s="879"/>
      <c r="HF26" s="879"/>
      <c r="HG26" s="879"/>
      <c r="HH26" s="879"/>
      <c r="HI26" s="879"/>
      <c r="HJ26" s="879"/>
      <c r="HK26" s="879"/>
      <c r="HL26" s="879"/>
      <c r="HM26" s="879"/>
      <c r="HN26" s="879"/>
      <c r="HO26" s="879"/>
      <c r="HP26" s="879"/>
      <c r="HQ26" s="879"/>
      <c r="HR26" s="879"/>
      <c r="HS26" s="879"/>
      <c r="HT26" s="879"/>
      <c r="HU26" s="879"/>
      <c r="HV26" s="879"/>
      <c r="HW26" s="879"/>
      <c r="HX26" s="879"/>
      <c r="HY26" s="879"/>
      <c r="HZ26" s="879"/>
      <c r="IA26" s="879"/>
      <c r="IB26" s="879"/>
      <c r="IC26" s="879"/>
      <c r="ID26" s="879"/>
      <c r="IE26" s="879"/>
      <c r="IF26" s="879"/>
      <c r="IG26" s="879"/>
      <c r="IH26" s="879"/>
      <c r="II26" s="879"/>
      <c r="IJ26" s="879"/>
      <c r="IK26" s="879"/>
      <c r="IL26" s="879"/>
      <c r="IM26" s="879"/>
      <c r="IN26" s="879"/>
      <c r="IO26" s="879"/>
      <c r="IP26" s="879"/>
      <c r="IQ26" s="879"/>
      <c r="IR26" s="879"/>
      <c r="IS26" s="879"/>
      <c r="IT26" s="879"/>
      <c r="IV26" s="879"/>
    </row>
    <row r="27" spans="1:256" ht="24.75" customHeight="1" thickBot="1">
      <c r="A27" s="892">
        <v>352</v>
      </c>
      <c r="B27" s="1569" t="s">
        <v>723</v>
      </c>
      <c r="C27" s="1570"/>
      <c r="D27" s="1570"/>
      <c r="E27" s="1570"/>
      <c r="F27" s="1567">
        <f>F25-F26</f>
        <v>0</v>
      </c>
      <c r="G27" s="1568"/>
      <c r="H27" s="885"/>
      <c r="I27" s="885"/>
      <c r="J27" s="885"/>
      <c r="K27" s="885"/>
      <c r="L27" s="885"/>
      <c r="M27" s="885"/>
      <c r="N27" s="885"/>
      <c r="O27" s="885"/>
      <c r="P27" s="885"/>
      <c r="Q27" s="885"/>
      <c r="R27" s="885"/>
      <c r="S27" s="885"/>
      <c r="T27" s="885"/>
      <c r="U27" s="885"/>
      <c r="V27" s="885"/>
      <c r="W27" s="885"/>
      <c r="X27" s="885"/>
      <c r="Y27" s="885"/>
      <c r="Z27" s="885"/>
      <c r="AA27" s="885"/>
      <c r="AB27" s="885"/>
      <c r="AC27" s="885"/>
      <c r="AD27" s="885"/>
      <c r="AE27" s="885"/>
      <c r="AF27" s="885"/>
      <c r="AG27" s="885"/>
      <c r="AH27" s="885"/>
      <c r="AI27" s="885"/>
      <c r="AJ27" s="885"/>
      <c r="AK27" s="885"/>
      <c r="AL27" s="885"/>
      <c r="AM27" s="885"/>
      <c r="AN27" s="885"/>
      <c r="AO27" s="885"/>
      <c r="AP27" s="885"/>
      <c r="AQ27" s="885"/>
      <c r="AR27" s="885"/>
      <c r="AS27" s="885"/>
      <c r="AT27" s="885"/>
      <c r="AU27" s="885"/>
      <c r="AV27" s="885"/>
      <c r="AW27" s="885"/>
      <c r="AX27" s="885"/>
      <c r="AY27" s="885"/>
      <c r="AZ27" s="885"/>
      <c r="BA27" s="885"/>
      <c r="BB27" s="885"/>
      <c r="BC27" s="885"/>
      <c r="BD27" s="885"/>
      <c r="BE27" s="885"/>
      <c r="BF27" s="885"/>
      <c r="BG27" s="885"/>
      <c r="BH27" s="885"/>
      <c r="BI27" s="885"/>
      <c r="BJ27" s="885"/>
      <c r="BK27" s="885"/>
      <c r="BL27" s="885"/>
      <c r="BM27" s="885"/>
      <c r="BN27" s="885"/>
      <c r="BO27" s="885"/>
      <c r="BP27" s="885"/>
      <c r="BQ27" s="885"/>
      <c r="BR27" s="885"/>
      <c r="BS27" s="885"/>
      <c r="BT27" s="885"/>
      <c r="BU27" s="885"/>
      <c r="BV27" s="885"/>
      <c r="BW27" s="885"/>
      <c r="BX27" s="885"/>
      <c r="BY27" s="885"/>
      <c r="BZ27" s="885"/>
      <c r="CA27" s="885"/>
      <c r="CB27" s="885"/>
      <c r="CC27" s="885"/>
      <c r="CD27" s="885"/>
      <c r="CE27" s="885"/>
      <c r="CF27" s="885"/>
      <c r="CG27" s="885"/>
      <c r="CH27" s="885"/>
      <c r="CI27" s="885"/>
      <c r="CJ27" s="885"/>
      <c r="CK27" s="885"/>
      <c r="CL27" s="885"/>
      <c r="CM27" s="885"/>
      <c r="CN27" s="885"/>
      <c r="CO27" s="885"/>
      <c r="CP27" s="885"/>
      <c r="CQ27" s="885"/>
      <c r="CR27" s="885"/>
      <c r="CS27" s="885"/>
      <c r="CT27" s="885"/>
      <c r="CU27" s="885"/>
      <c r="CV27" s="885"/>
      <c r="CW27" s="885"/>
      <c r="CX27" s="885"/>
      <c r="CY27" s="885"/>
      <c r="CZ27" s="885"/>
      <c r="DA27" s="885"/>
      <c r="DB27" s="885"/>
      <c r="DC27" s="885"/>
      <c r="DD27" s="885"/>
      <c r="DE27" s="885"/>
      <c r="DF27" s="885"/>
      <c r="DG27" s="885"/>
      <c r="DH27" s="885"/>
      <c r="DI27" s="885"/>
      <c r="DJ27" s="885"/>
      <c r="DK27" s="885"/>
      <c r="DL27" s="885"/>
      <c r="DM27" s="885"/>
      <c r="DN27" s="885"/>
      <c r="DO27" s="885"/>
      <c r="DP27" s="885"/>
      <c r="DQ27" s="885"/>
      <c r="DR27" s="885"/>
      <c r="DS27" s="885"/>
      <c r="DT27" s="885"/>
      <c r="DU27" s="885"/>
      <c r="DV27" s="885"/>
      <c r="DW27" s="885"/>
      <c r="DX27" s="885"/>
      <c r="DY27" s="885"/>
      <c r="DZ27" s="885"/>
      <c r="EA27" s="885"/>
      <c r="EB27" s="885"/>
      <c r="EC27" s="885"/>
      <c r="ED27" s="885"/>
      <c r="EE27" s="885"/>
      <c r="EF27" s="885"/>
      <c r="EG27" s="885"/>
      <c r="EH27" s="885"/>
      <c r="EI27" s="885"/>
      <c r="EJ27" s="885"/>
      <c r="EK27" s="885"/>
      <c r="EL27" s="885"/>
      <c r="EM27" s="885"/>
      <c r="EN27" s="885"/>
      <c r="EO27" s="885"/>
      <c r="EP27" s="885"/>
      <c r="EQ27" s="885"/>
      <c r="ER27" s="885"/>
      <c r="ES27" s="885"/>
      <c r="ET27" s="885"/>
      <c r="EU27" s="885"/>
      <c r="EV27" s="885"/>
      <c r="EW27" s="885"/>
      <c r="EX27" s="885"/>
      <c r="EY27" s="885"/>
      <c r="EZ27" s="885"/>
      <c r="FA27" s="885"/>
      <c r="FB27" s="885"/>
      <c r="FC27" s="885"/>
      <c r="FD27" s="885"/>
      <c r="FE27" s="885"/>
      <c r="FF27" s="885"/>
      <c r="FG27" s="885"/>
      <c r="FH27" s="885"/>
      <c r="FI27" s="885"/>
      <c r="FJ27" s="885"/>
      <c r="FK27" s="885"/>
      <c r="FL27" s="885"/>
      <c r="FM27" s="885"/>
      <c r="FN27" s="885"/>
      <c r="FO27" s="885"/>
      <c r="FP27" s="885"/>
      <c r="FQ27" s="885"/>
      <c r="FR27" s="885"/>
      <c r="FS27" s="885"/>
      <c r="FT27" s="885"/>
      <c r="FU27" s="885"/>
      <c r="FV27" s="885"/>
      <c r="FW27" s="885"/>
      <c r="FX27" s="885"/>
      <c r="FY27" s="885"/>
      <c r="FZ27" s="885"/>
      <c r="GA27" s="885"/>
      <c r="GB27" s="885"/>
      <c r="GC27" s="885"/>
      <c r="GD27" s="885"/>
      <c r="GE27" s="885"/>
      <c r="GF27" s="885"/>
      <c r="GG27" s="885"/>
      <c r="GH27" s="885"/>
      <c r="GI27" s="885"/>
      <c r="GJ27" s="885"/>
      <c r="GK27" s="885"/>
      <c r="GL27" s="885"/>
      <c r="GM27" s="885"/>
      <c r="GN27" s="885"/>
      <c r="GO27" s="885"/>
      <c r="GP27" s="885"/>
      <c r="GQ27" s="885"/>
      <c r="GR27" s="885"/>
      <c r="GS27" s="885"/>
      <c r="GT27" s="885"/>
      <c r="GU27" s="885"/>
      <c r="GV27" s="885"/>
      <c r="GW27" s="885"/>
      <c r="GX27" s="885"/>
      <c r="GY27" s="885"/>
      <c r="GZ27" s="885"/>
      <c r="HA27" s="885"/>
      <c r="HB27" s="885"/>
      <c r="HC27" s="885"/>
      <c r="HD27" s="885"/>
      <c r="HE27" s="885"/>
      <c r="HF27" s="885"/>
      <c r="HG27" s="885"/>
      <c r="HH27" s="885"/>
      <c r="HI27" s="885"/>
      <c r="HJ27" s="885"/>
      <c r="HK27" s="885"/>
      <c r="HL27" s="885"/>
      <c r="HM27" s="885"/>
      <c r="HN27" s="885"/>
      <c r="HO27" s="885"/>
      <c r="HP27" s="885"/>
      <c r="HQ27" s="885"/>
      <c r="HR27" s="885"/>
      <c r="HS27" s="885"/>
      <c r="HT27" s="885"/>
      <c r="HU27" s="885"/>
      <c r="HV27" s="885"/>
      <c r="HW27" s="885"/>
      <c r="HX27" s="885"/>
      <c r="HY27" s="885"/>
      <c r="HZ27" s="885"/>
      <c r="IA27" s="885"/>
      <c r="IB27" s="885"/>
      <c r="IC27" s="885"/>
      <c r="ID27" s="885"/>
      <c r="IE27" s="885"/>
      <c r="IF27" s="885"/>
      <c r="IG27" s="885"/>
      <c r="IH27" s="885"/>
      <c r="II27" s="885"/>
      <c r="IJ27" s="885"/>
      <c r="IK27" s="885"/>
      <c r="IL27" s="885"/>
      <c r="IM27" s="885"/>
      <c r="IN27" s="885"/>
      <c r="IO27" s="885"/>
      <c r="IP27" s="885"/>
      <c r="IQ27" s="885"/>
      <c r="IR27" s="885"/>
      <c r="IS27" s="885"/>
      <c r="IT27" s="885"/>
      <c r="IU27" s="885"/>
      <c r="IV27" s="885"/>
    </row>
    <row r="28" spans="1:7" s="885" customFormat="1" ht="24.75" customHeight="1">
      <c r="A28" s="888">
        <v>16</v>
      </c>
      <c r="B28" s="1551" t="s">
        <v>18</v>
      </c>
      <c r="C28" s="1552"/>
      <c r="D28" s="1552"/>
      <c r="E28" s="1552"/>
      <c r="F28" s="1553"/>
      <c r="G28" s="1554"/>
    </row>
    <row r="29" spans="1:256" s="885" customFormat="1" ht="24.75" customHeight="1" thickBot="1">
      <c r="A29" s="888">
        <v>17</v>
      </c>
      <c r="B29" s="1559" t="s">
        <v>19</v>
      </c>
      <c r="C29" s="1560"/>
      <c r="D29" s="1560"/>
      <c r="E29" s="1561"/>
      <c r="F29" s="1562"/>
      <c r="G29" s="1563"/>
      <c r="I29" s="890"/>
      <c r="J29" s="890"/>
      <c r="K29" s="890"/>
      <c r="L29" s="890"/>
      <c r="M29" s="890"/>
      <c r="N29" s="890"/>
      <c r="O29" s="890"/>
      <c r="P29" s="890"/>
      <c r="Q29" s="890"/>
      <c r="R29" s="890"/>
      <c r="S29" s="890"/>
      <c r="T29" s="890"/>
      <c r="U29" s="890"/>
      <c r="V29" s="890"/>
      <c r="W29" s="890"/>
      <c r="X29" s="890"/>
      <c r="Y29" s="890"/>
      <c r="Z29" s="890"/>
      <c r="AA29" s="890"/>
      <c r="AB29" s="890"/>
      <c r="AC29" s="890"/>
      <c r="AD29" s="890"/>
      <c r="AE29" s="890"/>
      <c r="AF29" s="890"/>
      <c r="AG29" s="890"/>
      <c r="AH29" s="890"/>
      <c r="AI29" s="890"/>
      <c r="AJ29" s="890"/>
      <c r="AK29" s="890"/>
      <c r="AL29" s="890"/>
      <c r="AM29" s="890"/>
      <c r="AN29" s="890"/>
      <c r="AO29" s="890"/>
      <c r="AP29" s="890"/>
      <c r="AQ29" s="890"/>
      <c r="AR29" s="890"/>
      <c r="AS29" s="890"/>
      <c r="AT29" s="890"/>
      <c r="AU29" s="890"/>
      <c r="AV29" s="890"/>
      <c r="AW29" s="890"/>
      <c r="AX29" s="890"/>
      <c r="AY29" s="890"/>
      <c r="AZ29" s="890"/>
      <c r="BA29" s="890"/>
      <c r="BB29" s="890"/>
      <c r="BC29" s="890"/>
      <c r="BD29" s="890"/>
      <c r="BE29" s="890"/>
      <c r="BF29" s="890"/>
      <c r="BG29" s="890"/>
      <c r="BH29" s="890"/>
      <c r="BI29" s="890"/>
      <c r="BJ29" s="890"/>
      <c r="BK29" s="890"/>
      <c r="BL29" s="890"/>
      <c r="BM29" s="890"/>
      <c r="BN29" s="890"/>
      <c r="BO29" s="890"/>
      <c r="BP29" s="890"/>
      <c r="BQ29" s="890"/>
      <c r="BR29" s="890"/>
      <c r="BS29" s="890"/>
      <c r="BT29" s="890"/>
      <c r="BU29" s="890"/>
      <c r="BV29" s="890"/>
      <c r="BW29" s="890"/>
      <c r="BX29" s="890"/>
      <c r="BY29" s="890"/>
      <c r="BZ29" s="890"/>
      <c r="CA29" s="890"/>
      <c r="CB29" s="890"/>
      <c r="CC29" s="890"/>
      <c r="CD29" s="890"/>
      <c r="CE29" s="890"/>
      <c r="CF29" s="890"/>
      <c r="CG29" s="890"/>
      <c r="CH29" s="890"/>
      <c r="CI29" s="890"/>
      <c r="CJ29" s="890"/>
      <c r="CK29" s="890"/>
      <c r="CL29" s="890"/>
      <c r="CM29" s="890"/>
      <c r="CN29" s="890"/>
      <c r="CO29" s="890"/>
      <c r="CP29" s="890"/>
      <c r="CQ29" s="890"/>
      <c r="CR29" s="890"/>
      <c r="CS29" s="890"/>
      <c r="CT29" s="890"/>
      <c r="CU29" s="890"/>
      <c r="CV29" s="890"/>
      <c r="CW29" s="890"/>
      <c r="CX29" s="890"/>
      <c r="CY29" s="890"/>
      <c r="CZ29" s="890"/>
      <c r="DA29" s="890"/>
      <c r="DB29" s="890"/>
      <c r="DC29" s="890"/>
      <c r="DD29" s="890"/>
      <c r="DE29" s="890"/>
      <c r="DF29" s="890"/>
      <c r="DG29" s="890"/>
      <c r="DH29" s="890"/>
      <c r="DI29" s="890"/>
      <c r="DJ29" s="890"/>
      <c r="DK29" s="890"/>
      <c r="DL29" s="890"/>
      <c r="DM29" s="890"/>
      <c r="DN29" s="890"/>
      <c r="DO29" s="890"/>
      <c r="DP29" s="890"/>
      <c r="DQ29" s="890"/>
      <c r="DR29" s="890"/>
      <c r="DS29" s="890"/>
      <c r="DT29" s="890"/>
      <c r="DU29" s="890"/>
      <c r="DV29" s="890"/>
      <c r="DW29" s="890"/>
      <c r="DX29" s="890"/>
      <c r="DY29" s="890"/>
      <c r="DZ29" s="890"/>
      <c r="EA29" s="890"/>
      <c r="EB29" s="890"/>
      <c r="EC29" s="890"/>
      <c r="ED29" s="890"/>
      <c r="EE29" s="890"/>
      <c r="EF29" s="890"/>
      <c r="EG29" s="890"/>
      <c r="EH29" s="890"/>
      <c r="EI29" s="890"/>
      <c r="EJ29" s="890"/>
      <c r="EK29" s="890"/>
      <c r="EL29" s="890"/>
      <c r="EM29" s="890"/>
      <c r="EN29" s="890"/>
      <c r="EO29" s="890"/>
      <c r="EP29" s="890"/>
      <c r="EQ29" s="890"/>
      <c r="ER29" s="890"/>
      <c r="ES29" s="890"/>
      <c r="ET29" s="890"/>
      <c r="EU29" s="890"/>
      <c r="EV29" s="890"/>
      <c r="EW29" s="890"/>
      <c r="EX29" s="890"/>
      <c r="EY29" s="890"/>
      <c r="EZ29" s="890"/>
      <c r="FA29" s="890"/>
      <c r="FB29" s="890"/>
      <c r="FC29" s="890"/>
      <c r="FD29" s="890"/>
      <c r="FE29" s="890"/>
      <c r="FF29" s="890"/>
      <c r="FG29" s="890"/>
      <c r="FH29" s="890"/>
      <c r="FI29" s="890"/>
      <c r="FJ29" s="890"/>
      <c r="FK29" s="890"/>
      <c r="FL29" s="890"/>
      <c r="FM29" s="890"/>
      <c r="FN29" s="890"/>
      <c r="FO29" s="890"/>
      <c r="FP29" s="890"/>
      <c r="FQ29" s="890"/>
      <c r="FR29" s="890"/>
      <c r="FS29" s="890"/>
      <c r="FT29" s="890"/>
      <c r="FU29" s="890"/>
      <c r="FV29" s="890"/>
      <c r="FW29" s="890"/>
      <c r="FX29" s="890"/>
      <c r="FY29" s="890"/>
      <c r="FZ29" s="890"/>
      <c r="GA29" s="890"/>
      <c r="GB29" s="890"/>
      <c r="GC29" s="890"/>
      <c r="GD29" s="890"/>
      <c r="GE29" s="890"/>
      <c r="GF29" s="890"/>
      <c r="GG29" s="890"/>
      <c r="GH29" s="890"/>
      <c r="GI29" s="890"/>
      <c r="GJ29" s="890"/>
      <c r="GK29" s="890"/>
      <c r="GL29" s="890"/>
      <c r="GM29" s="890"/>
      <c r="GN29" s="890"/>
      <c r="GO29" s="890"/>
      <c r="GP29" s="890"/>
      <c r="GQ29" s="890"/>
      <c r="GR29" s="890"/>
      <c r="GS29" s="890"/>
      <c r="GT29" s="890"/>
      <c r="GU29" s="890"/>
      <c r="GV29" s="890"/>
      <c r="GW29" s="890"/>
      <c r="GX29" s="890"/>
      <c r="GY29" s="890"/>
      <c r="GZ29" s="890"/>
      <c r="HA29" s="890"/>
      <c r="HB29" s="890"/>
      <c r="HC29" s="890"/>
      <c r="HD29" s="890"/>
      <c r="HE29" s="890"/>
      <c r="HF29" s="890"/>
      <c r="HG29" s="890"/>
      <c r="HH29" s="890"/>
      <c r="HI29" s="890"/>
      <c r="HJ29" s="890"/>
      <c r="HK29" s="890"/>
      <c r="HL29" s="890"/>
      <c r="HM29" s="890"/>
      <c r="HN29" s="890"/>
      <c r="HO29" s="890"/>
      <c r="HP29" s="890"/>
      <c r="HQ29" s="890"/>
      <c r="HR29" s="890"/>
      <c r="HS29" s="890"/>
      <c r="HT29" s="890"/>
      <c r="HU29" s="890"/>
      <c r="HV29" s="890"/>
      <c r="HW29" s="890"/>
      <c r="HX29" s="890"/>
      <c r="HY29" s="890"/>
      <c r="HZ29" s="890"/>
      <c r="IA29" s="890"/>
      <c r="IB29" s="890"/>
      <c r="IC29" s="890"/>
      <c r="ID29" s="890"/>
      <c r="IE29" s="890"/>
      <c r="IF29" s="890"/>
      <c r="IG29" s="890"/>
      <c r="IH29" s="890"/>
      <c r="II29" s="890"/>
      <c r="IJ29" s="890"/>
      <c r="IK29" s="890"/>
      <c r="IL29" s="890"/>
      <c r="IM29" s="890"/>
      <c r="IN29" s="890"/>
      <c r="IO29" s="890"/>
      <c r="IP29" s="890"/>
      <c r="IQ29" s="890"/>
      <c r="IR29" s="890"/>
      <c r="IS29" s="890"/>
      <c r="IT29" s="890"/>
      <c r="IV29" s="890"/>
    </row>
    <row r="30" spans="1:256" s="890" customFormat="1" ht="24.75" customHeight="1" thickBot="1">
      <c r="A30" s="892">
        <v>353</v>
      </c>
      <c r="B30" s="1569" t="s">
        <v>724</v>
      </c>
      <c r="C30" s="1570"/>
      <c r="D30" s="1570"/>
      <c r="E30" s="1570"/>
      <c r="F30" s="1567">
        <f>F28-F29</f>
        <v>0</v>
      </c>
      <c r="G30" s="1568"/>
      <c r="H30" s="885"/>
      <c r="I30" s="885"/>
      <c r="J30" s="885"/>
      <c r="K30" s="885"/>
      <c r="L30" s="885"/>
      <c r="M30" s="885"/>
      <c r="N30" s="885"/>
      <c r="O30" s="885"/>
      <c r="P30" s="885"/>
      <c r="Q30" s="885"/>
      <c r="R30" s="885"/>
      <c r="S30" s="885"/>
      <c r="T30" s="885"/>
      <c r="U30" s="885"/>
      <c r="V30" s="885"/>
      <c r="W30" s="885"/>
      <c r="X30" s="885"/>
      <c r="Y30" s="885"/>
      <c r="Z30" s="885"/>
      <c r="AA30" s="885"/>
      <c r="AB30" s="885"/>
      <c r="AC30" s="885"/>
      <c r="AD30" s="885"/>
      <c r="AE30" s="885"/>
      <c r="AF30" s="885"/>
      <c r="AG30" s="885"/>
      <c r="AH30" s="885"/>
      <c r="AI30" s="885"/>
      <c r="AJ30" s="885"/>
      <c r="AK30" s="885"/>
      <c r="AL30" s="885"/>
      <c r="AM30" s="885"/>
      <c r="AN30" s="885"/>
      <c r="AO30" s="885"/>
      <c r="AP30" s="885"/>
      <c r="AQ30" s="885"/>
      <c r="AR30" s="885"/>
      <c r="AS30" s="885"/>
      <c r="AT30" s="885"/>
      <c r="AU30" s="885"/>
      <c r="AV30" s="885"/>
      <c r="AW30" s="885"/>
      <c r="AX30" s="885"/>
      <c r="AY30" s="885"/>
      <c r="AZ30" s="885"/>
      <c r="BA30" s="885"/>
      <c r="BB30" s="885"/>
      <c r="BC30" s="885"/>
      <c r="BD30" s="885"/>
      <c r="BE30" s="885"/>
      <c r="BF30" s="885"/>
      <c r="BG30" s="885"/>
      <c r="BH30" s="885"/>
      <c r="BI30" s="885"/>
      <c r="BJ30" s="885"/>
      <c r="BK30" s="885"/>
      <c r="BL30" s="885"/>
      <c r="BM30" s="885"/>
      <c r="BN30" s="885"/>
      <c r="BO30" s="885"/>
      <c r="BP30" s="885"/>
      <c r="BQ30" s="885"/>
      <c r="BR30" s="885"/>
      <c r="BS30" s="885"/>
      <c r="BT30" s="885"/>
      <c r="BU30" s="885"/>
      <c r="BV30" s="885"/>
      <c r="BW30" s="885"/>
      <c r="BX30" s="885"/>
      <c r="BY30" s="885"/>
      <c r="BZ30" s="885"/>
      <c r="CA30" s="885"/>
      <c r="CB30" s="885"/>
      <c r="CC30" s="885"/>
      <c r="CD30" s="885"/>
      <c r="CE30" s="885"/>
      <c r="CF30" s="885"/>
      <c r="CG30" s="885"/>
      <c r="CH30" s="885"/>
      <c r="CI30" s="885"/>
      <c r="CJ30" s="885"/>
      <c r="CK30" s="885"/>
      <c r="CL30" s="885"/>
      <c r="CM30" s="885"/>
      <c r="CN30" s="885"/>
      <c r="CO30" s="885"/>
      <c r="CP30" s="885"/>
      <c r="CQ30" s="885"/>
      <c r="CR30" s="885"/>
      <c r="CS30" s="885"/>
      <c r="CT30" s="885"/>
      <c r="CU30" s="885"/>
      <c r="CV30" s="885"/>
      <c r="CW30" s="885"/>
      <c r="CX30" s="885"/>
      <c r="CY30" s="885"/>
      <c r="CZ30" s="885"/>
      <c r="DA30" s="885"/>
      <c r="DB30" s="885"/>
      <c r="DC30" s="885"/>
      <c r="DD30" s="885"/>
      <c r="DE30" s="885"/>
      <c r="DF30" s="885"/>
      <c r="DG30" s="885"/>
      <c r="DH30" s="885"/>
      <c r="DI30" s="885"/>
      <c r="DJ30" s="885"/>
      <c r="DK30" s="885"/>
      <c r="DL30" s="885"/>
      <c r="DM30" s="885"/>
      <c r="DN30" s="885"/>
      <c r="DO30" s="885"/>
      <c r="DP30" s="885"/>
      <c r="DQ30" s="885"/>
      <c r="DR30" s="885"/>
      <c r="DS30" s="885"/>
      <c r="DT30" s="885"/>
      <c r="DU30" s="885"/>
      <c r="DV30" s="885"/>
      <c r="DW30" s="885"/>
      <c r="DX30" s="885"/>
      <c r="DY30" s="885"/>
      <c r="DZ30" s="885"/>
      <c r="EA30" s="885"/>
      <c r="EB30" s="885"/>
      <c r="EC30" s="885"/>
      <c r="ED30" s="885"/>
      <c r="EE30" s="885"/>
      <c r="EF30" s="885"/>
      <c r="EG30" s="885"/>
      <c r="EH30" s="885"/>
      <c r="EI30" s="885"/>
      <c r="EJ30" s="885"/>
      <c r="EK30" s="885"/>
      <c r="EL30" s="885"/>
      <c r="EM30" s="885"/>
      <c r="EN30" s="885"/>
      <c r="EO30" s="885"/>
      <c r="EP30" s="885"/>
      <c r="EQ30" s="885"/>
      <c r="ER30" s="885"/>
      <c r="ES30" s="885"/>
      <c r="ET30" s="885"/>
      <c r="EU30" s="885"/>
      <c r="EV30" s="885"/>
      <c r="EW30" s="885"/>
      <c r="EX30" s="885"/>
      <c r="EY30" s="885"/>
      <c r="EZ30" s="885"/>
      <c r="FA30" s="885"/>
      <c r="FB30" s="885"/>
      <c r="FC30" s="885"/>
      <c r="FD30" s="885"/>
      <c r="FE30" s="885"/>
      <c r="FF30" s="885"/>
      <c r="FG30" s="885"/>
      <c r="FH30" s="885"/>
      <c r="FI30" s="885"/>
      <c r="FJ30" s="885"/>
      <c r="FK30" s="885"/>
      <c r="FL30" s="885"/>
      <c r="FM30" s="885"/>
      <c r="FN30" s="885"/>
      <c r="FO30" s="885"/>
      <c r="FP30" s="885"/>
      <c r="FQ30" s="885"/>
      <c r="FR30" s="885"/>
      <c r="FS30" s="885"/>
      <c r="FT30" s="885"/>
      <c r="FU30" s="885"/>
      <c r="FV30" s="885"/>
      <c r="FW30" s="885"/>
      <c r="FX30" s="885"/>
      <c r="FY30" s="885"/>
      <c r="FZ30" s="885"/>
      <c r="GA30" s="885"/>
      <c r="GB30" s="885"/>
      <c r="GC30" s="885"/>
      <c r="GD30" s="885"/>
      <c r="GE30" s="885"/>
      <c r="GF30" s="885"/>
      <c r="GG30" s="885"/>
      <c r="GH30" s="885"/>
      <c r="GI30" s="885"/>
      <c r="GJ30" s="885"/>
      <c r="GK30" s="885"/>
      <c r="GL30" s="885"/>
      <c r="GM30" s="885"/>
      <c r="GN30" s="885"/>
      <c r="GO30" s="885"/>
      <c r="GP30" s="885"/>
      <c r="GQ30" s="885"/>
      <c r="GR30" s="885"/>
      <c r="GS30" s="885"/>
      <c r="GT30" s="885"/>
      <c r="GU30" s="885"/>
      <c r="GV30" s="885"/>
      <c r="GW30" s="885"/>
      <c r="GX30" s="885"/>
      <c r="GY30" s="885"/>
      <c r="GZ30" s="885"/>
      <c r="HA30" s="885"/>
      <c r="HB30" s="885"/>
      <c r="HC30" s="885"/>
      <c r="HD30" s="885"/>
      <c r="HE30" s="885"/>
      <c r="HF30" s="885"/>
      <c r="HG30" s="885"/>
      <c r="HH30" s="885"/>
      <c r="HI30" s="885"/>
      <c r="HJ30" s="885"/>
      <c r="HK30" s="885"/>
      <c r="HL30" s="885"/>
      <c r="HM30" s="885"/>
      <c r="HN30" s="885"/>
      <c r="HO30" s="885"/>
      <c r="HP30" s="885"/>
      <c r="HQ30" s="885"/>
      <c r="HR30" s="885"/>
      <c r="HS30" s="885"/>
      <c r="HT30" s="885"/>
      <c r="HU30" s="885"/>
      <c r="HV30" s="885"/>
      <c r="HW30" s="885"/>
      <c r="HX30" s="885"/>
      <c r="HY30" s="885"/>
      <c r="HZ30" s="885"/>
      <c r="IA30" s="885"/>
      <c r="IB30" s="885"/>
      <c r="IC30" s="885"/>
      <c r="ID30" s="885"/>
      <c r="IE30" s="885"/>
      <c r="IF30" s="885"/>
      <c r="IG30" s="885"/>
      <c r="IH30" s="885"/>
      <c r="II30" s="885"/>
      <c r="IJ30" s="885"/>
      <c r="IK30" s="885"/>
      <c r="IL30" s="885"/>
      <c r="IM30" s="885"/>
      <c r="IN30" s="885"/>
      <c r="IO30" s="885"/>
      <c r="IP30" s="885"/>
      <c r="IQ30" s="885"/>
      <c r="IR30" s="885"/>
      <c r="IS30" s="885"/>
      <c r="IT30" s="885"/>
      <c r="IU30" s="885"/>
      <c r="IV30" s="885"/>
    </row>
    <row r="31" spans="1:7" s="885" customFormat="1" ht="24.75" customHeight="1">
      <c r="A31" s="888">
        <v>18</v>
      </c>
      <c r="B31" s="1551" t="s">
        <v>20</v>
      </c>
      <c r="C31" s="1552"/>
      <c r="D31" s="1552"/>
      <c r="E31" s="1552"/>
      <c r="F31" s="1553"/>
      <c r="G31" s="1554"/>
    </row>
    <row r="32" spans="1:256" s="885" customFormat="1" ht="24.75" customHeight="1" thickBot="1">
      <c r="A32" s="889">
        <v>19</v>
      </c>
      <c r="B32" s="1559" t="s">
        <v>21</v>
      </c>
      <c r="C32" s="1560"/>
      <c r="D32" s="1560"/>
      <c r="E32" s="1561"/>
      <c r="F32" s="1562"/>
      <c r="G32" s="1563"/>
      <c r="I32" s="890"/>
      <c r="J32" s="890"/>
      <c r="K32" s="890"/>
      <c r="L32" s="890"/>
      <c r="M32" s="890"/>
      <c r="N32" s="890"/>
      <c r="O32" s="890"/>
      <c r="P32" s="890"/>
      <c r="Q32" s="890"/>
      <c r="R32" s="890"/>
      <c r="S32" s="890"/>
      <c r="T32" s="890"/>
      <c r="U32" s="890"/>
      <c r="V32" s="890"/>
      <c r="W32" s="890"/>
      <c r="X32" s="890"/>
      <c r="Y32" s="890"/>
      <c r="Z32" s="890"/>
      <c r="AA32" s="890"/>
      <c r="AB32" s="890"/>
      <c r="AC32" s="890"/>
      <c r="AD32" s="890"/>
      <c r="AE32" s="890"/>
      <c r="AF32" s="890"/>
      <c r="AG32" s="890"/>
      <c r="AH32" s="890"/>
      <c r="AI32" s="890"/>
      <c r="AJ32" s="890"/>
      <c r="AK32" s="890"/>
      <c r="AL32" s="890"/>
      <c r="AM32" s="890"/>
      <c r="AN32" s="890"/>
      <c r="AO32" s="890"/>
      <c r="AP32" s="890"/>
      <c r="AQ32" s="890"/>
      <c r="AR32" s="890"/>
      <c r="AS32" s="890"/>
      <c r="AT32" s="890"/>
      <c r="AU32" s="890"/>
      <c r="AV32" s="890"/>
      <c r="AW32" s="890"/>
      <c r="AX32" s="890"/>
      <c r="AY32" s="890"/>
      <c r="AZ32" s="890"/>
      <c r="BA32" s="890"/>
      <c r="BB32" s="890"/>
      <c r="BC32" s="890"/>
      <c r="BD32" s="890"/>
      <c r="BE32" s="890"/>
      <c r="BF32" s="890"/>
      <c r="BG32" s="890"/>
      <c r="BH32" s="890"/>
      <c r="BI32" s="890"/>
      <c r="BJ32" s="890"/>
      <c r="BK32" s="890"/>
      <c r="BL32" s="890"/>
      <c r="BM32" s="890"/>
      <c r="BN32" s="890"/>
      <c r="BO32" s="890"/>
      <c r="BP32" s="890"/>
      <c r="BQ32" s="890"/>
      <c r="BR32" s="890"/>
      <c r="BS32" s="890"/>
      <c r="BT32" s="890"/>
      <c r="BU32" s="890"/>
      <c r="BV32" s="890"/>
      <c r="BW32" s="890"/>
      <c r="BX32" s="890"/>
      <c r="BY32" s="890"/>
      <c r="BZ32" s="890"/>
      <c r="CA32" s="890"/>
      <c r="CB32" s="890"/>
      <c r="CC32" s="890"/>
      <c r="CD32" s="890"/>
      <c r="CE32" s="890"/>
      <c r="CF32" s="890"/>
      <c r="CG32" s="890"/>
      <c r="CH32" s="890"/>
      <c r="CI32" s="890"/>
      <c r="CJ32" s="890"/>
      <c r="CK32" s="890"/>
      <c r="CL32" s="890"/>
      <c r="CM32" s="890"/>
      <c r="CN32" s="890"/>
      <c r="CO32" s="890"/>
      <c r="CP32" s="890"/>
      <c r="CQ32" s="890"/>
      <c r="CR32" s="890"/>
      <c r="CS32" s="890"/>
      <c r="CT32" s="890"/>
      <c r="CU32" s="890"/>
      <c r="CV32" s="890"/>
      <c r="CW32" s="890"/>
      <c r="CX32" s="890"/>
      <c r="CY32" s="890"/>
      <c r="CZ32" s="890"/>
      <c r="DA32" s="890"/>
      <c r="DB32" s="890"/>
      <c r="DC32" s="890"/>
      <c r="DD32" s="890"/>
      <c r="DE32" s="890"/>
      <c r="DF32" s="890"/>
      <c r="DG32" s="890"/>
      <c r="DH32" s="890"/>
      <c r="DI32" s="890"/>
      <c r="DJ32" s="890"/>
      <c r="DK32" s="890"/>
      <c r="DL32" s="890"/>
      <c r="DM32" s="890"/>
      <c r="DN32" s="890"/>
      <c r="DO32" s="890"/>
      <c r="DP32" s="890"/>
      <c r="DQ32" s="890"/>
      <c r="DR32" s="890"/>
      <c r="DS32" s="890"/>
      <c r="DT32" s="890"/>
      <c r="DU32" s="890"/>
      <c r="DV32" s="890"/>
      <c r="DW32" s="890"/>
      <c r="DX32" s="890"/>
      <c r="DY32" s="890"/>
      <c r="DZ32" s="890"/>
      <c r="EA32" s="890"/>
      <c r="EB32" s="890"/>
      <c r="EC32" s="890"/>
      <c r="ED32" s="890"/>
      <c r="EE32" s="890"/>
      <c r="EF32" s="890"/>
      <c r="EG32" s="890"/>
      <c r="EH32" s="890"/>
      <c r="EI32" s="890"/>
      <c r="EJ32" s="890"/>
      <c r="EK32" s="890"/>
      <c r="EL32" s="890"/>
      <c r="EM32" s="890"/>
      <c r="EN32" s="890"/>
      <c r="EO32" s="890"/>
      <c r="EP32" s="890"/>
      <c r="EQ32" s="890"/>
      <c r="ER32" s="890"/>
      <c r="ES32" s="890"/>
      <c r="ET32" s="890"/>
      <c r="EU32" s="890"/>
      <c r="EV32" s="890"/>
      <c r="EW32" s="890"/>
      <c r="EX32" s="890"/>
      <c r="EY32" s="890"/>
      <c r="EZ32" s="890"/>
      <c r="FA32" s="890"/>
      <c r="FB32" s="890"/>
      <c r="FC32" s="890"/>
      <c r="FD32" s="890"/>
      <c r="FE32" s="890"/>
      <c r="FF32" s="890"/>
      <c r="FG32" s="890"/>
      <c r="FH32" s="890"/>
      <c r="FI32" s="890"/>
      <c r="FJ32" s="890"/>
      <c r="FK32" s="890"/>
      <c r="FL32" s="890"/>
      <c r="FM32" s="890"/>
      <c r="FN32" s="890"/>
      <c r="FO32" s="890"/>
      <c r="FP32" s="890"/>
      <c r="FQ32" s="890"/>
      <c r="FR32" s="890"/>
      <c r="FS32" s="890"/>
      <c r="FT32" s="890"/>
      <c r="FU32" s="890"/>
      <c r="FV32" s="890"/>
      <c r="FW32" s="890"/>
      <c r="FX32" s="890"/>
      <c r="FY32" s="890"/>
      <c r="FZ32" s="890"/>
      <c r="GA32" s="890"/>
      <c r="GB32" s="890"/>
      <c r="GC32" s="890"/>
      <c r="GD32" s="890"/>
      <c r="GE32" s="890"/>
      <c r="GF32" s="890"/>
      <c r="GG32" s="890"/>
      <c r="GH32" s="890"/>
      <c r="GI32" s="890"/>
      <c r="GJ32" s="890"/>
      <c r="GK32" s="890"/>
      <c r="GL32" s="890"/>
      <c r="GM32" s="890"/>
      <c r="GN32" s="890"/>
      <c r="GO32" s="890"/>
      <c r="GP32" s="890"/>
      <c r="GQ32" s="890"/>
      <c r="GR32" s="890"/>
      <c r="GS32" s="890"/>
      <c r="GT32" s="890"/>
      <c r="GU32" s="890"/>
      <c r="GV32" s="890"/>
      <c r="GW32" s="890"/>
      <c r="GX32" s="890"/>
      <c r="GY32" s="890"/>
      <c r="GZ32" s="890"/>
      <c r="HA32" s="890"/>
      <c r="HB32" s="890"/>
      <c r="HC32" s="890"/>
      <c r="HD32" s="890"/>
      <c r="HE32" s="890"/>
      <c r="HF32" s="890"/>
      <c r="HG32" s="890"/>
      <c r="HH32" s="890"/>
      <c r="HI32" s="890"/>
      <c r="HJ32" s="890"/>
      <c r="HK32" s="890"/>
      <c r="HL32" s="890"/>
      <c r="HM32" s="890"/>
      <c r="HN32" s="890"/>
      <c r="HO32" s="890"/>
      <c r="HP32" s="890"/>
      <c r="HQ32" s="890"/>
      <c r="HR32" s="890"/>
      <c r="HS32" s="890"/>
      <c r="HT32" s="890"/>
      <c r="HU32" s="890"/>
      <c r="HV32" s="890"/>
      <c r="HW32" s="890"/>
      <c r="HX32" s="890"/>
      <c r="HY32" s="890"/>
      <c r="HZ32" s="890"/>
      <c r="IA32" s="890"/>
      <c r="IB32" s="890"/>
      <c r="IC32" s="890"/>
      <c r="ID32" s="890"/>
      <c r="IE32" s="890"/>
      <c r="IF32" s="890"/>
      <c r="IG32" s="890"/>
      <c r="IH32" s="890"/>
      <c r="II32" s="890"/>
      <c r="IJ32" s="890"/>
      <c r="IK32" s="890"/>
      <c r="IL32" s="890"/>
      <c r="IM32" s="890"/>
      <c r="IN32" s="890"/>
      <c r="IO32" s="890"/>
      <c r="IP32" s="890"/>
      <c r="IQ32" s="890"/>
      <c r="IR32" s="890"/>
      <c r="IS32" s="890"/>
      <c r="IT32" s="890"/>
      <c r="IV32" s="890"/>
    </row>
    <row r="33" spans="1:255" s="890" customFormat="1" ht="24.75" customHeight="1" thickBot="1">
      <c r="A33" s="891">
        <v>354</v>
      </c>
      <c r="B33" s="1570" t="s">
        <v>725</v>
      </c>
      <c r="C33" s="1570"/>
      <c r="D33" s="1570"/>
      <c r="E33" s="1570"/>
      <c r="F33" s="1567">
        <f>F31-F32</f>
        <v>0</v>
      </c>
      <c r="G33" s="1568"/>
      <c r="H33" s="885"/>
      <c r="IU33" s="885"/>
    </row>
    <row r="34" spans="1:256" s="890" customFormat="1" ht="24.75" customHeight="1" thickBot="1">
      <c r="A34" s="891">
        <v>356</v>
      </c>
      <c r="B34" s="1570" t="s">
        <v>22</v>
      </c>
      <c r="C34" s="1570"/>
      <c r="D34" s="1570"/>
      <c r="E34" s="1570"/>
      <c r="F34" s="1576"/>
      <c r="G34" s="1577"/>
      <c r="H34" s="885"/>
      <c r="I34" s="879"/>
      <c r="J34" s="879"/>
      <c r="K34" s="879"/>
      <c r="L34" s="879"/>
      <c r="M34" s="879"/>
      <c r="N34" s="879"/>
      <c r="O34" s="879"/>
      <c r="P34" s="879"/>
      <c r="Q34" s="879"/>
      <c r="R34" s="879"/>
      <c r="S34" s="879"/>
      <c r="T34" s="879"/>
      <c r="U34" s="879"/>
      <c r="V34" s="879"/>
      <c r="W34" s="879"/>
      <c r="X34" s="879"/>
      <c r="Y34" s="879"/>
      <c r="Z34" s="879"/>
      <c r="AA34" s="879"/>
      <c r="AB34" s="879"/>
      <c r="AC34" s="879"/>
      <c r="AD34" s="879"/>
      <c r="AE34" s="879"/>
      <c r="AF34" s="879"/>
      <c r="AG34" s="879"/>
      <c r="AH34" s="879"/>
      <c r="AI34" s="879"/>
      <c r="AJ34" s="879"/>
      <c r="AK34" s="879"/>
      <c r="AL34" s="879"/>
      <c r="AM34" s="879"/>
      <c r="AN34" s="879"/>
      <c r="AO34" s="879"/>
      <c r="AP34" s="879"/>
      <c r="AQ34" s="879"/>
      <c r="AR34" s="879"/>
      <c r="AS34" s="879"/>
      <c r="AT34" s="879"/>
      <c r="AU34" s="879"/>
      <c r="AV34" s="879"/>
      <c r="AW34" s="879"/>
      <c r="AX34" s="879"/>
      <c r="AY34" s="879"/>
      <c r="AZ34" s="879"/>
      <c r="BA34" s="879"/>
      <c r="BB34" s="879"/>
      <c r="BC34" s="879"/>
      <c r="BD34" s="879"/>
      <c r="BE34" s="879"/>
      <c r="BF34" s="879"/>
      <c r="BG34" s="879"/>
      <c r="BH34" s="879"/>
      <c r="BI34" s="879"/>
      <c r="BJ34" s="879"/>
      <c r="BK34" s="879"/>
      <c r="BL34" s="879"/>
      <c r="BM34" s="879"/>
      <c r="BN34" s="879"/>
      <c r="BO34" s="879"/>
      <c r="BP34" s="879"/>
      <c r="BQ34" s="879"/>
      <c r="BR34" s="879"/>
      <c r="BS34" s="879"/>
      <c r="BT34" s="879"/>
      <c r="BU34" s="879"/>
      <c r="BV34" s="879"/>
      <c r="BW34" s="879"/>
      <c r="BX34" s="879"/>
      <c r="BY34" s="879"/>
      <c r="BZ34" s="879"/>
      <c r="CA34" s="879"/>
      <c r="CB34" s="879"/>
      <c r="CC34" s="879"/>
      <c r="CD34" s="879"/>
      <c r="CE34" s="879"/>
      <c r="CF34" s="879"/>
      <c r="CG34" s="879"/>
      <c r="CH34" s="879"/>
      <c r="CI34" s="879"/>
      <c r="CJ34" s="879"/>
      <c r="CK34" s="879"/>
      <c r="CL34" s="879"/>
      <c r="CM34" s="879"/>
      <c r="CN34" s="879"/>
      <c r="CO34" s="879"/>
      <c r="CP34" s="879"/>
      <c r="CQ34" s="879"/>
      <c r="CR34" s="879"/>
      <c r="CS34" s="879"/>
      <c r="CT34" s="879"/>
      <c r="CU34" s="879"/>
      <c r="CV34" s="879"/>
      <c r="CW34" s="879"/>
      <c r="CX34" s="879"/>
      <c r="CY34" s="879"/>
      <c r="CZ34" s="879"/>
      <c r="DA34" s="879"/>
      <c r="DB34" s="879"/>
      <c r="DC34" s="879"/>
      <c r="DD34" s="879"/>
      <c r="DE34" s="879"/>
      <c r="DF34" s="879"/>
      <c r="DG34" s="879"/>
      <c r="DH34" s="879"/>
      <c r="DI34" s="879"/>
      <c r="DJ34" s="879"/>
      <c r="DK34" s="879"/>
      <c r="DL34" s="879"/>
      <c r="DM34" s="879"/>
      <c r="DN34" s="879"/>
      <c r="DO34" s="879"/>
      <c r="DP34" s="879"/>
      <c r="DQ34" s="879"/>
      <c r="DR34" s="879"/>
      <c r="DS34" s="879"/>
      <c r="DT34" s="879"/>
      <c r="DU34" s="879"/>
      <c r="DV34" s="879"/>
      <c r="DW34" s="879"/>
      <c r="DX34" s="879"/>
      <c r="DY34" s="879"/>
      <c r="DZ34" s="879"/>
      <c r="EA34" s="879"/>
      <c r="EB34" s="879"/>
      <c r="EC34" s="879"/>
      <c r="ED34" s="879"/>
      <c r="EE34" s="879"/>
      <c r="EF34" s="879"/>
      <c r="EG34" s="879"/>
      <c r="EH34" s="879"/>
      <c r="EI34" s="879"/>
      <c r="EJ34" s="879"/>
      <c r="EK34" s="879"/>
      <c r="EL34" s="879"/>
      <c r="EM34" s="879"/>
      <c r="EN34" s="879"/>
      <c r="EO34" s="879"/>
      <c r="EP34" s="879"/>
      <c r="EQ34" s="879"/>
      <c r="ER34" s="879"/>
      <c r="ES34" s="879"/>
      <c r="ET34" s="879"/>
      <c r="EU34" s="879"/>
      <c r="EV34" s="879"/>
      <c r="EW34" s="879"/>
      <c r="EX34" s="879"/>
      <c r="EY34" s="879"/>
      <c r="EZ34" s="879"/>
      <c r="FA34" s="879"/>
      <c r="FB34" s="879"/>
      <c r="FC34" s="879"/>
      <c r="FD34" s="879"/>
      <c r="FE34" s="879"/>
      <c r="FF34" s="879"/>
      <c r="FG34" s="879"/>
      <c r="FH34" s="879"/>
      <c r="FI34" s="879"/>
      <c r="FJ34" s="879"/>
      <c r="FK34" s="879"/>
      <c r="FL34" s="879"/>
      <c r="FM34" s="879"/>
      <c r="FN34" s="879"/>
      <c r="FO34" s="879"/>
      <c r="FP34" s="879"/>
      <c r="FQ34" s="879"/>
      <c r="FR34" s="879"/>
      <c r="FS34" s="879"/>
      <c r="FT34" s="879"/>
      <c r="FU34" s="879"/>
      <c r="FV34" s="879"/>
      <c r="FW34" s="879"/>
      <c r="FX34" s="879"/>
      <c r="FY34" s="879"/>
      <c r="FZ34" s="879"/>
      <c r="GA34" s="879"/>
      <c r="GB34" s="879"/>
      <c r="GC34" s="879"/>
      <c r="GD34" s="879"/>
      <c r="GE34" s="879"/>
      <c r="GF34" s="879"/>
      <c r="GG34" s="879"/>
      <c r="GH34" s="879"/>
      <c r="GI34" s="879"/>
      <c r="GJ34" s="879"/>
      <c r="GK34" s="879"/>
      <c r="GL34" s="879"/>
      <c r="GM34" s="879"/>
      <c r="GN34" s="879"/>
      <c r="GO34" s="879"/>
      <c r="GP34" s="879"/>
      <c r="GQ34" s="879"/>
      <c r="GR34" s="879"/>
      <c r="GS34" s="879"/>
      <c r="GT34" s="879"/>
      <c r="GU34" s="879"/>
      <c r="GV34" s="879"/>
      <c r="GW34" s="879"/>
      <c r="GX34" s="879"/>
      <c r="GY34" s="879"/>
      <c r="GZ34" s="879"/>
      <c r="HA34" s="879"/>
      <c r="HB34" s="879"/>
      <c r="HC34" s="879"/>
      <c r="HD34" s="879"/>
      <c r="HE34" s="879"/>
      <c r="HF34" s="879"/>
      <c r="HG34" s="879"/>
      <c r="HH34" s="879"/>
      <c r="HI34" s="879"/>
      <c r="HJ34" s="879"/>
      <c r="HK34" s="879"/>
      <c r="HL34" s="879"/>
      <c r="HM34" s="879"/>
      <c r="HN34" s="879"/>
      <c r="HO34" s="879"/>
      <c r="HP34" s="879"/>
      <c r="HQ34" s="879"/>
      <c r="HR34" s="879"/>
      <c r="HS34" s="879"/>
      <c r="HT34" s="879"/>
      <c r="HU34" s="879"/>
      <c r="HV34" s="879"/>
      <c r="HW34" s="879"/>
      <c r="HX34" s="879"/>
      <c r="HY34" s="879"/>
      <c r="HZ34" s="879"/>
      <c r="IA34" s="879"/>
      <c r="IB34" s="879"/>
      <c r="IC34" s="879"/>
      <c r="ID34" s="879"/>
      <c r="IE34" s="879"/>
      <c r="IF34" s="879"/>
      <c r="IG34" s="879"/>
      <c r="IH34" s="879"/>
      <c r="II34" s="879"/>
      <c r="IJ34" s="879"/>
      <c r="IK34" s="879"/>
      <c r="IL34" s="879"/>
      <c r="IM34" s="879"/>
      <c r="IN34" s="879"/>
      <c r="IO34" s="879"/>
      <c r="IP34" s="879"/>
      <c r="IQ34" s="879"/>
      <c r="IR34" s="879"/>
      <c r="IS34" s="879"/>
      <c r="IT34" s="879"/>
      <c r="IU34" s="885"/>
      <c r="IV34" s="879"/>
    </row>
    <row r="35" spans="1:256" s="890" customFormat="1" ht="24.75" customHeight="1" thickBot="1">
      <c r="A35" s="1578" t="s">
        <v>726</v>
      </c>
      <c r="B35" s="1579"/>
      <c r="C35" s="1579"/>
      <c r="D35" s="1579"/>
      <c r="E35" s="1579"/>
      <c r="F35" s="1579"/>
      <c r="G35" s="1580"/>
      <c r="H35" s="885"/>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79"/>
      <c r="AY35" s="879"/>
      <c r="AZ35" s="879"/>
      <c r="BA35" s="879"/>
      <c r="BB35" s="879"/>
      <c r="BC35" s="879"/>
      <c r="BD35" s="879"/>
      <c r="BE35" s="879"/>
      <c r="BF35" s="879"/>
      <c r="BG35" s="879"/>
      <c r="BH35" s="879"/>
      <c r="BI35" s="879"/>
      <c r="BJ35" s="879"/>
      <c r="BK35" s="879"/>
      <c r="BL35" s="879"/>
      <c r="BM35" s="879"/>
      <c r="BN35" s="879"/>
      <c r="BO35" s="879"/>
      <c r="BP35" s="879"/>
      <c r="BQ35" s="879"/>
      <c r="BR35" s="879"/>
      <c r="BS35" s="879"/>
      <c r="BT35" s="879"/>
      <c r="BU35" s="879"/>
      <c r="BV35" s="879"/>
      <c r="BW35" s="879"/>
      <c r="BX35" s="879"/>
      <c r="BY35" s="879"/>
      <c r="BZ35" s="879"/>
      <c r="CA35" s="879"/>
      <c r="CB35" s="879"/>
      <c r="CC35" s="879"/>
      <c r="CD35" s="879"/>
      <c r="CE35" s="879"/>
      <c r="CF35" s="879"/>
      <c r="CG35" s="879"/>
      <c r="CH35" s="879"/>
      <c r="CI35" s="879"/>
      <c r="CJ35" s="879"/>
      <c r="CK35" s="879"/>
      <c r="CL35" s="879"/>
      <c r="CM35" s="879"/>
      <c r="CN35" s="879"/>
      <c r="CO35" s="879"/>
      <c r="CP35" s="879"/>
      <c r="CQ35" s="879"/>
      <c r="CR35" s="879"/>
      <c r="CS35" s="879"/>
      <c r="CT35" s="879"/>
      <c r="CU35" s="879"/>
      <c r="CV35" s="879"/>
      <c r="CW35" s="879"/>
      <c r="CX35" s="879"/>
      <c r="CY35" s="879"/>
      <c r="CZ35" s="879"/>
      <c r="DA35" s="879"/>
      <c r="DB35" s="879"/>
      <c r="DC35" s="879"/>
      <c r="DD35" s="879"/>
      <c r="DE35" s="879"/>
      <c r="DF35" s="879"/>
      <c r="DG35" s="879"/>
      <c r="DH35" s="879"/>
      <c r="DI35" s="879"/>
      <c r="DJ35" s="879"/>
      <c r="DK35" s="879"/>
      <c r="DL35" s="879"/>
      <c r="DM35" s="879"/>
      <c r="DN35" s="879"/>
      <c r="DO35" s="879"/>
      <c r="DP35" s="879"/>
      <c r="DQ35" s="879"/>
      <c r="DR35" s="879"/>
      <c r="DS35" s="879"/>
      <c r="DT35" s="879"/>
      <c r="DU35" s="879"/>
      <c r="DV35" s="879"/>
      <c r="DW35" s="879"/>
      <c r="DX35" s="879"/>
      <c r="DY35" s="879"/>
      <c r="DZ35" s="879"/>
      <c r="EA35" s="879"/>
      <c r="EB35" s="879"/>
      <c r="EC35" s="879"/>
      <c r="ED35" s="879"/>
      <c r="EE35" s="879"/>
      <c r="EF35" s="879"/>
      <c r="EG35" s="879"/>
      <c r="EH35" s="879"/>
      <c r="EI35" s="879"/>
      <c r="EJ35" s="879"/>
      <c r="EK35" s="879"/>
      <c r="EL35" s="879"/>
      <c r="EM35" s="879"/>
      <c r="EN35" s="879"/>
      <c r="EO35" s="879"/>
      <c r="EP35" s="879"/>
      <c r="EQ35" s="879"/>
      <c r="ER35" s="879"/>
      <c r="ES35" s="879"/>
      <c r="ET35" s="879"/>
      <c r="EU35" s="879"/>
      <c r="EV35" s="879"/>
      <c r="EW35" s="879"/>
      <c r="EX35" s="879"/>
      <c r="EY35" s="879"/>
      <c r="EZ35" s="879"/>
      <c r="FA35" s="879"/>
      <c r="FB35" s="879"/>
      <c r="FC35" s="879"/>
      <c r="FD35" s="879"/>
      <c r="FE35" s="879"/>
      <c r="FF35" s="879"/>
      <c r="FG35" s="879"/>
      <c r="FH35" s="879"/>
      <c r="FI35" s="879"/>
      <c r="FJ35" s="879"/>
      <c r="FK35" s="879"/>
      <c r="FL35" s="879"/>
      <c r="FM35" s="879"/>
      <c r="FN35" s="879"/>
      <c r="FO35" s="879"/>
      <c r="FP35" s="879"/>
      <c r="FQ35" s="879"/>
      <c r="FR35" s="879"/>
      <c r="FS35" s="879"/>
      <c r="FT35" s="879"/>
      <c r="FU35" s="879"/>
      <c r="FV35" s="879"/>
      <c r="FW35" s="879"/>
      <c r="FX35" s="879"/>
      <c r="FY35" s="879"/>
      <c r="FZ35" s="879"/>
      <c r="GA35" s="879"/>
      <c r="GB35" s="879"/>
      <c r="GC35" s="879"/>
      <c r="GD35" s="879"/>
      <c r="GE35" s="879"/>
      <c r="GF35" s="879"/>
      <c r="GG35" s="879"/>
      <c r="GH35" s="879"/>
      <c r="GI35" s="879"/>
      <c r="GJ35" s="879"/>
      <c r="GK35" s="879"/>
      <c r="GL35" s="879"/>
      <c r="GM35" s="879"/>
      <c r="GN35" s="879"/>
      <c r="GO35" s="879"/>
      <c r="GP35" s="879"/>
      <c r="GQ35" s="879"/>
      <c r="GR35" s="879"/>
      <c r="GS35" s="879"/>
      <c r="GT35" s="879"/>
      <c r="GU35" s="879"/>
      <c r="GV35" s="879"/>
      <c r="GW35" s="879"/>
      <c r="GX35" s="879"/>
      <c r="GY35" s="879"/>
      <c r="GZ35" s="879"/>
      <c r="HA35" s="879"/>
      <c r="HB35" s="879"/>
      <c r="HC35" s="879"/>
      <c r="HD35" s="879"/>
      <c r="HE35" s="879"/>
      <c r="HF35" s="879"/>
      <c r="HG35" s="879"/>
      <c r="HH35" s="879"/>
      <c r="HI35" s="879"/>
      <c r="HJ35" s="879"/>
      <c r="HK35" s="879"/>
      <c r="HL35" s="879"/>
      <c r="HM35" s="879"/>
      <c r="HN35" s="879"/>
      <c r="HO35" s="879"/>
      <c r="HP35" s="879"/>
      <c r="HQ35" s="879"/>
      <c r="HR35" s="879"/>
      <c r="HS35" s="879"/>
      <c r="HT35" s="879"/>
      <c r="HU35" s="879"/>
      <c r="HV35" s="879"/>
      <c r="HW35" s="879"/>
      <c r="HX35" s="879"/>
      <c r="HY35" s="879"/>
      <c r="HZ35" s="879"/>
      <c r="IA35" s="879"/>
      <c r="IB35" s="879"/>
      <c r="IC35" s="879"/>
      <c r="ID35" s="879"/>
      <c r="IE35" s="879"/>
      <c r="IF35" s="879"/>
      <c r="IG35" s="879"/>
      <c r="IH35" s="879"/>
      <c r="II35" s="879"/>
      <c r="IJ35" s="879"/>
      <c r="IK35" s="879"/>
      <c r="IL35" s="879"/>
      <c r="IM35" s="879"/>
      <c r="IN35" s="879"/>
      <c r="IO35" s="879"/>
      <c r="IP35" s="879"/>
      <c r="IQ35" s="879"/>
      <c r="IR35" s="879"/>
      <c r="IS35" s="879"/>
      <c r="IT35" s="879"/>
      <c r="IU35" s="885"/>
      <c r="IV35" s="879"/>
    </row>
    <row r="36" spans="1:256" s="890" customFormat="1" ht="37.5" customHeight="1" thickBot="1">
      <c r="A36" s="893" t="s">
        <v>330</v>
      </c>
      <c r="B36" s="1581" t="s">
        <v>719</v>
      </c>
      <c r="C36" s="1582"/>
      <c r="D36" s="1582"/>
      <c r="E36" s="1582"/>
      <c r="F36" s="894" t="s">
        <v>727</v>
      </c>
      <c r="G36" s="895" t="s">
        <v>728</v>
      </c>
      <c r="H36" s="885"/>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79"/>
      <c r="AY36" s="879"/>
      <c r="AZ36" s="879"/>
      <c r="BA36" s="879"/>
      <c r="BB36" s="879"/>
      <c r="BC36" s="879"/>
      <c r="BD36" s="879"/>
      <c r="BE36" s="879"/>
      <c r="BF36" s="879"/>
      <c r="BG36" s="879"/>
      <c r="BH36" s="879"/>
      <c r="BI36" s="879"/>
      <c r="BJ36" s="879"/>
      <c r="BK36" s="879"/>
      <c r="BL36" s="879"/>
      <c r="BM36" s="879"/>
      <c r="BN36" s="879"/>
      <c r="BO36" s="879"/>
      <c r="BP36" s="879"/>
      <c r="BQ36" s="879"/>
      <c r="BR36" s="879"/>
      <c r="BS36" s="879"/>
      <c r="BT36" s="879"/>
      <c r="BU36" s="879"/>
      <c r="BV36" s="879"/>
      <c r="BW36" s="879"/>
      <c r="BX36" s="879"/>
      <c r="BY36" s="879"/>
      <c r="BZ36" s="879"/>
      <c r="CA36" s="879"/>
      <c r="CB36" s="879"/>
      <c r="CC36" s="879"/>
      <c r="CD36" s="879"/>
      <c r="CE36" s="879"/>
      <c r="CF36" s="879"/>
      <c r="CG36" s="879"/>
      <c r="CH36" s="879"/>
      <c r="CI36" s="879"/>
      <c r="CJ36" s="879"/>
      <c r="CK36" s="879"/>
      <c r="CL36" s="879"/>
      <c r="CM36" s="879"/>
      <c r="CN36" s="879"/>
      <c r="CO36" s="879"/>
      <c r="CP36" s="879"/>
      <c r="CQ36" s="879"/>
      <c r="CR36" s="879"/>
      <c r="CS36" s="879"/>
      <c r="CT36" s="879"/>
      <c r="CU36" s="879"/>
      <c r="CV36" s="879"/>
      <c r="CW36" s="879"/>
      <c r="CX36" s="879"/>
      <c r="CY36" s="879"/>
      <c r="CZ36" s="879"/>
      <c r="DA36" s="879"/>
      <c r="DB36" s="879"/>
      <c r="DC36" s="879"/>
      <c r="DD36" s="879"/>
      <c r="DE36" s="879"/>
      <c r="DF36" s="879"/>
      <c r="DG36" s="879"/>
      <c r="DH36" s="879"/>
      <c r="DI36" s="879"/>
      <c r="DJ36" s="879"/>
      <c r="DK36" s="879"/>
      <c r="DL36" s="879"/>
      <c r="DM36" s="879"/>
      <c r="DN36" s="879"/>
      <c r="DO36" s="879"/>
      <c r="DP36" s="879"/>
      <c r="DQ36" s="879"/>
      <c r="DR36" s="879"/>
      <c r="DS36" s="879"/>
      <c r="DT36" s="879"/>
      <c r="DU36" s="879"/>
      <c r="DV36" s="879"/>
      <c r="DW36" s="879"/>
      <c r="DX36" s="879"/>
      <c r="DY36" s="879"/>
      <c r="DZ36" s="879"/>
      <c r="EA36" s="879"/>
      <c r="EB36" s="879"/>
      <c r="EC36" s="879"/>
      <c r="ED36" s="879"/>
      <c r="EE36" s="879"/>
      <c r="EF36" s="879"/>
      <c r="EG36" s="879"/>
      <c r="EH36" s="879"/>
      <c r="EI36" s="879"/>
      <c r="EJ36" s="879"/>
      <c r="EK36" s="879"/>
      <c r="EL36" s="879"/>
      <c r="EM36" s="879"/>
      <c r="EN36" s="879"/>
      <c r="EO36" s="879"/>
      <c r="EP36" s="879"/>
      <c r="EQ36" s="879"/>
      <c r="ER36" s="879"/>
      <c r="ES36" s="879"/>
      <c r="ET36" s="879"/>
      <c r="EU36" s="879"/>
      <c r="EV36" s="879"/>
      <c r="EW36" s="879"/>
      <c r="EX36" s="879"/>
      <c r="EY36" s="879"/>
      <c r="EZ36" s="879"/>
      <c r="FA36" s="879"/>
      <c r="FB36" s="879"/>
      <c r="FC36" s="879"/>
      <c r="FD36" s="879"/>
      <c r="FE36" s="879"/>
      <c r="FF36" s="879"/>
      <c r="FG36" s="879"/>
      <c r="FH36" s="879"/>
      <c r="FI36" s="879"/>
      <c r="FJ36" s="879"/>
      <c r="FK36" s="879"/>
      <c r="FL36" s="879"/>
      <c r="FM36" s="879"/>
      <c r="FN36" s="879"/>
      <c r="FO36" s="879"/>
      <c r="FP36" s="879"/>
      <c r="FQ36" s="879"/>
      <c r="FR36" s="879"/>
      <c r="FS36" s="879"/>
      <c r="FT36" s="879"/>
      <c r="FU36" s="879"/>
      <c r="FV36" s="879"/>
      <c r="FW36" s="879"/>
      <c r="FX36" s="879"/>
      <c r="FY36" s="879"/>
      <c r="FZ36" s="879"/>
      <c r="GA36" s="879"/>
      <c r="GB36" s="879"/>
      <c r="GC36" s="879"/>
      <c r="GD36" s="879"/>
      <c r="GE36" s="879"/>
      <c r="GF36" s="879"/>
      <c r="GG36" s="879"/>
      <c r="GH36" s="879"/>
      <c r="GI36" s="879"/>
      <c r="GJ36" s="879"/>
      <c r="GK36" s="879"/>
      <c r="GL36" s="879"/>
      <c r="GM36" s="879"/>
      <c r="GN36" s="879"/>
      <c r="GO36" s="879"/>
      <c r="GP36" s="879"/>
      <c r="GQ36" s="879"/>
      <c r="GR36" s="879"/>
      <c r="GS36" s="879"/>
      <c r="GT36" s="879"/>
      <c r="GU36" s="879"/>
      <c r="GV36" s="879"/>
      <c r="GW36" s="879"/>
      <c r="GX36" s="879"/>
      <c r="GY36" s="879"/>
      <c r="GZ36" s="879"/>
      <c r="HA36" s="879"/>
      <c r="HB36" s="879"/>
      <c r="HC36" s="879"/>
      <c r="HD36" s="879"/>
      <c r="HE36" s="879"/>
      <c r="HF36" s="879"/>
      <c r="HG36" s="879"/>
      <c r="HH36" s="879"/>
      <c r="HI36" s="879"/>
      <c r="HJ36" s="879"/>
      <c r="HK36" s="879"/>
      <c r="HL36" s="879"/>
      <c r="HM36" s="879"/>
      <c r="HN36" s="879"/>
      <c r="HO36" s="879"/>
      <c r="HP36" s="879"/>
      <c r="HQ36" s="879"/>
      <c r="HR36" s="879"/>
      <c r="HS36" s="879"/>
      <c r="HT36" s="879"/>
      <c r="HU36" s="879"/>
      <c r="HV36" s="879"/>
      <c r="HW36" s="879"/>
      <c r="HX36" s="879"/>
      <c r="HY36" s="879"/>
      <c r="HZ36" s="879"/>
      <c r="IA36" s="879"/>
      <c r="IB36" s="879"/>
      <c r="IC36" s="879"/>
      <c r="ID36" s="879"/>
      <c r="IE36" s="879"/>
      <c r="IF36" s="879"/>
      <c r="IG36" s="879"/>
      <c r="IH36" s="879"/>
      <c r="II36" s="879"/>
      <c r="IJ36" s="879"/>
      <c r="IK36" s="879"/>
      <c r="IL36" s="879"/>
      <c r="IM36" s="879"/>
      <c r="IN36" s="879"/>
      <c r="IO36" s="879"/>
      <c r="IP36" s="879"/>
      <c r="IQ36" s="879"/>
      <c r="IR36" s="879"/>
      <c r="IS36" s="879"/>
      <c r="IT36" s="879"/>
      <c r="IU36" s="885"/>
      <c r="IV36" s="879"/>
    </row>
    <row r="37" spans="1:255" s="890" customFormat="1" ht="36" customHeight="1" thickBot="1">
      <c r="A37" s="896">
        <v>293</v>
      </c>
      <c r="B37" s="1583" t="s">
        <v>23</v>
      </c>
      <c r="C37" s="1583"/>
      <c r="D37" s="1583"/>
      <c r="E37" s="1583"/>
      <c r="F37" s="1584"/>
      <c r="G37" s="1585"/>
      <c r="H37" s="885"/>
      <c r="IU37" s="885"/>
    </row>
    <row r="38" spans="1:255" s="890" customFormat="1" ht="36" customHeight="1" thickBot="1">
      <c r="A38" s="896">
        <v>294</v>
      </c>
      <c r="B38" s="1583" t="s">
        <v>24</v>
      </c>
      <c r="C38" s="1583"/>
      <c r="D38" s="1583"/>
      <c r="E38" s="1583"/>
      <c r="F38" s="1584"/>
      <c r="G38" s="1585"/>
      <c r="H38" s="885"/>
      <c r="IU38" s="885"/>
    </row>
    <row r="39" spans="1:255" s="890" customFormat="1" ht="39" customHeight="1" thickBot="1">
      <c r="A39" s="896" t="s">
        <v>210</v>
      </c>
      <c r="B39" s="1583" t="s">
        <v>25</v>
      </c>
      <c r="C39" s="1583"/>
      <c r="D39" s="1583"/>
      <c r="E39" s="1583"/>
      <c r="F39" s="897"/>
      <c r="G39" s="898"/>
      <c r="H39" s="885"/>
      <c r="IU39" s="885"/>
    </row>
    <row r="40" spans="1:255" s="890" customFormat="1" ht="39" customHeight="1" thickBot="1">
      <c r="A40" s="896" t="s">
        <v>729</v>
      </c>
      <c r="B40" s="1583" t="s">
        <v>26</v>
      </c>
      <c r="C40" s="1583"/>
      <c r="D40" s="1583"/>
      <c r="E40" s="1583"/>
      <c r="F40" s="897"/>
      <c r="G40" s="898"/>
      <c r="H40" s="885"/>
      <c r="IU40" s="885"/>
    </row>
    <row r="41" spans="1:256" s="899" customFormat="1" ht="36" customHeight="1" thickBot="1">
      <c r="A41" s="896" t="s">
        <v>213</v>
      </c>
      <c r="B41" s="1583" t="s">
        <v>208</v>
      </c>
      <c r="C41" s="1583"/>
      <c r="D41" s="1583"/>
      <c r="E41" s="1583"/>
      <c r="F41" s="897"/>
      <c r="G41" s="898"/>
      <c r="H41" s="885"/>
      <c r="I41" s="890"/>
      <c r="J41" s="890"/>
      <c r="K41" s="890"/>
      <c r="L41" s="890"/>
      <c r="M41" s="890"/>
      <c r="N41" s="890"/>
      <c r="O41" s="890"/>
      <c r="P41" s="890"/>
      <c r="Q41" s="890"/>
      <c r="R41" s="890"/>
      <c r="S41" s="890"/>
      <c r="T41" s="890"/>
      <c r="U41" s="890"/>
      <c r="V41" s="890"/>
      <c r="W41" s="890"/>
      <c r="X41" s="890"/>
      <c r="Y41" s="890"/>
      <c r="Z41" s="890"/>
      <c r="AA41" s="890"/>
      <c r="AB41" s="890"/>
      <c r="AC41" s="890"/>
      <c r="AD41" s="890"/>
      <c r="AE41" s="890"/>
      <c r="AF41" s="890"/>
      <c r="AG41" s="890"/>
      <c r="AH41" s="890"/>
      <c r="AI41" s="890"/>
      <c r="AJ41" s="890"/>
      <c r="AK41" s="890"/>
      <c r="AL41" s="890"/>
      <c r="AM41" s="890"/>
      <c r="AN41" s="890"/>
      <c r="AO41" s="890"/>
      <c r="AP41" s="890"/>
      <c r="AQ41" s="890"/>
      <c r="AR41" s="890"/>
      <c r="AS41" s="890"/>
      <c r="AT41" s="890"/>
      <c r="AU41" s="890"/>
      <c r="AV41" s="890"/>
      <c r="AW41" s="890"/>
      <c r="AX41" s="890"/>
      <c r="AY41" s="890"/>
      <c r="AZ41" s="890"/>
      <c r="BA41" s="890"/>
      <c r="BB41" s="890"/>
      <c r="BC41" s="890"/>
      <c r="BD41" s="890"/>
      <c r="BE41" s="890"/>
      <c r="BF41" s="890"/>
      <c r="BG41" s="890"/>
      <c r="BH41" s="890"/>
      <c r="BI41" s="890"/>
      <c r="BJ41" s="890"/>
      <c r="BK41" s="890"/>
      <c r="BL41" s="890"/>
      <c r="BM41" s="890"/>
      <c r="BN41" s="890"/>
      <c r="BO41" s="890"/>
      <c r="BP41" s="890"/>
      <c r="BQ41" s="890"/>
      <c r="BR41" s="890"/>
      <c r="BS41" s="890"/>
      <c r="BT41" s="890"/>
      <c r="BU41" s="890"/>
      <c r="BV41" s="890"/>
      <c r="BW41" s="890"/>
      <c r="BX41" s="890"/>
      <c r="BY41" s="890"/>
      <c r="BZ41" s="890"/>
      <c r="CA41" s="890"/>
      <c r="CB41" s="890"/>
      <c r="CC41" s="890"/>
      <c r="CD41" s="890"/>
      <c r="CE41" s="890"/>
      <c r="CF41" s="890"/>
      <c r="CG41" s="890"/>
      <c r="CH41" s="890"/>
      <c r="CI41" s="890"/>
      <c r="CJ41" s="890"/>
      <c r="CK41" s="890"/>
      <c r="CL41" s="890"/>
      <c r="CM41" s="890"/>
      <c r="CN41" s="890"/>
      <c r="CO41" s="890"/>
      <c r="CP41" s="890"/>
      <c r="CQ41" s="890"/>
      <c r="CR41" s="890"/>
      <c r="CS41" s="890"/>
      <c r="CT41" s="890"/>
      <c r="CU41" s="890"/>
      <c r="CV41" s="890"/>
      <c r="CW41" s="890"/>
      <c r="CX41" s="890"/>
      <c r="CY41" s="890"/>
      <c r="CZ41" s="890"/>
      <c r="DA41" s="890"/>
      <c r="DB41" s="890"/>
      <c r="DC41" s="890"/>
      <c r="DD41" s="890"/>
      <c r="DE41" s="890"/>
      <c r="DF41" s="890"/>
      <c r="DG41" s="890"/>
      <c r="DH41" s="890"/>
      <c r="DI41" s="890"/>
      <c r="DJ41" s="890"/>
      <c r="DK41" s="890"/>
      <c r="DL41" s="890"/>
      <c r="DM41" s="890"/>
      <c r="DN41" s="890"/>
      <c r="DO41" s="890"/>
      <c r="DP41" s="890"/>
      <c r="DQ41" s="890"/>
      <c r="DR41" s="890"/>
      <c r="DS41" s="890"/>
      <c r="DT41" s="890"/>
      <c r="DU41" s="890"/>
      <c r="DV41" s="890"/>
      <c r="DW41" s="890"/>
      <c r="DX41" s="890"/>
      <c r="DY41" s="890"/>
      <c r="DZ41" s="890"/>
      <c r="EA41" s="890"/>
      <c r="EB41" s="890"/>
      <c r="EC41" s="890"/>
      <c r="ED41" s="890"/>
      <c r="EE41" s="890"/>
      <c r="EF41" s="890"/>
      <c r="EG41" s="890"/>
      <c r="EH41" s="890"/>
      <c r="EI41" s="890"/>
      <c r="EJ41" s="890"/>
      <c r="EK41" s="890"/>
      <c r="EL41" s="890"/>
      <c r="EM41" s="890"/>
      <c r="EN41" s="890"/>
      <c r="EO41" s="890"/>
      <c r="EP41" s="890"/>
      <c r="EQ41" s="890"/>
      <c r="ER41" s="890"/>
      <c r="ES41" s="890"/>
      <c r="ET41" s="890"/>
      <c r="EU41" s="890"/>
      <c r="EV41" s="890"/>
      <c r="EW41" s="890"/>
      <c r="EX41" s="890"/>
      <c r="EY41" s="890"/>
      <c r="EZ41" s="890"/>
      <c r="FA41" s="890"/>
      <c r="FB41" s="890"/>
      <c r="FC41" s="890"/>
      <c r="FD41" s="890"/>
      <c r="FE41" s="890"/>
      <c r="FF41" s="890"/>
      <c r="FG41" s="890"/>
      <c r="FH41" s="890"/>
      <c r="FI41" s="890"/>
      <c r="FJ41" s="890"/>
      <c r="FK41" s="890"/>
      <c r="FL41" s="890"/>
      <c r="FM41" s="890"/>
      <c r="FN41" s="890"/>
      <c r="FO41" s="890"/>
      <c r="FP41" s="890"/>
      <c r="FQ41" s="890"/>
      <c r="FR41" s="890"/>
      <c r="FS41" s="890"/>
      <c r="FT41" s="890"/>
      <c r="FU41" s="890"/>
      <c r="FV41" s="890"/>
      <c r="FW41" s="890"/>
      <c r="FX41" s="890"/>
      <c r="FY41" s="890"/>
      <c r="FZ41" s="890"/>
      <c r="GA41" s="890"/>
      <c r="GB41" s="890"/>
      <c r="GC41" s="890"/>
      <c r="GD41" s="890"/>
      <c r="GE41" s="890"/>
      <c r="GF41" s="890"/>
      <c r="GG41" s="890"/>
      <c r="GH41" s="890"/>
      <c r="GI41" s="890"/>
      <c r="GJ41" s="890"/>
      <c r="GK41" s="890"/>
      <c r="GL41" s="890"/>
      <c r="GM41" s="890"/>
      <c r="GN41" s="890"/>
      <c r="GO41" s="890"/>
      <c r="GP41" s="890"/>
      <c r="GQ41" s="890"/>
      <c r="GR41" s="890"/>
      <c r="GS41" s="890"/>
      <c r="GT41" s="890"/>
      <c r="GU41" s="890"/>
      <c r="GV41" s="890"/>
      <c r="GW41" s="890"/>
      <c r="GX41" s="890"/>
      <c r="GY41" s="890"/>
      <c r="GZ41" s="890"/>
      <c r="HA41" s="890"/>
      <c r="HB41" s="890"/>
      <c r="HC41" s="890"/>
      <c r="HD41" s="890"/>
      <c r="HE41" s="890"/>
      <c r="HF41" s="890"/>
      <c r="HG41" s="890"/>
      <c r="HH41" s="890"/>
      <c r="HI41" s="890"/>
      <c r="HJ41" s="890"/>
      <c r="HK41" s="890"/>
      <c r="HL41" s="890"/>
      <c r="HM41" s="890"/>
      <c r="HN41" s="890"/>
      <c r="HO41" s="890"/>
      <c r="HP41" s="890"/>
      <c r="HQ41" s="890"/>
      <c r="HR41" s="890"/>
      <c r="HS41" s="890"/>
      <c r="HT41" s="890"/>
      <c r="HU41" s="890"/>
      <c r="HV41" s="890"/>
      <c r="HW41" s="890"/>
      <c r="HX41" s="890"/>
      <c r="HY41" s="890"/>
      <c r="HZ41" s="890"/>
      <c r="IA41" s="890"/>
      <c r="IB41" s="890"/>
      <c r="IC41" s="890"/>
      <c r="ID41" s="890"/>
      <c r="IE41" s="890"/>
      <c r="IF41" s="890"/>
      <c r="IG41" s="890"/>
      <c r="IH41" s="890"/>
      <c r="II41" s="890"/>
      <c r="IJ41" s="890"/>
      <c r="IK41" s="890"/>
      <c r="IL41" s="890"/>
      <c r="IM41" s="890"/>
      <c r="IN41" s="890"/>
      <c r="IO41" s="890"/>
      <c r="IP41" s="890"/>
      <c r="IQ41" s="890"/>
      <c r="IR41" s="890"/>
      <c r="IS41" s="890"/>
      <c r="IT41" s="890"/>
      <c r="IU41" s="885"/>
      <c r="IV41" s="890"/>
    </row>
    <row r="42" spans="1:255" s="890" customFormat="1" ht="36" customHeight="1" thickBot="1">
      <c r="A42" s="896">
        <v>306</v>
      </c>
      <c r="B42" s="1583" t="s">
        <v>27</v>
      </c>
      <c r="C42" s="1583"/>
      <c r="D42" s="1583"/>
      <c r="E42" s="1583"/>
      <c r="F42" s="1584"/>
      <c r="G42" s="1585"/>
      <c r="H42" s="885"/>
      <c r="IU42" s="885"/>
    </row>
    <row r="43" spans="1:255" s="890" customFormat="1" ht="36" customHeight="1" thickBot="1">
      <c r="A43" s="896" t="s">
        <v>211</v>
      </c>
      <c r="B43" s="1583" t="s">
        <v>730</v>
      </c>
      <c r="C43" s="1583"/>
      <c r="D43" s="1583"/>
      <c r="E43" s="1583"/>
      <c r="F43" s="897"/>
      <c r="G43" s="898"/>
      <c r="H43" s="885"/>
      <c r="IU43" s="885"/>
    </row>
    <row r="44" spans="1:7" s="885" customFormat="1" ht="36" customHeight="1" thickBot="1">
      <c r="A44" s="896" t="s">
        <v>212</v>
      </c>
      <c r="B44" s="1583" t="s">
        <v>731</v>
      </c>
      <c r="C44" s="1583"/>
      <c r="D44" s="1583"/>
      <c r="E44" s="1583"/>
      <c r="F44" s="897"/>
      <c r="G44" s="898"/>
    </row>
    <row r="45" spans="1:256" ht="12.75">
      <c r="A45" s="1586"/>
      <c r="B45" s="1587"/>
      <c r="C45" s="1587"/>
      <c r="D45" s="1587"/>
      <c r="E45" s="1587"/>
      <c r="F45" s="1587"/>
      <c r="G45" s="1588"/>
      <c r="H45" s="885"/>
      <c r="I45" s="900"/>
      <c r="J45" s="900"/>
      <c r="K45" s="900"/>
      <c r="L45" s="900"/>
      <c r="M45" s="900"/>
      <c r="N45" s="900"/>
      <c r="O45" s="900"/>
      <c r="P45" s="900"/>
      <c r="Q45" s="900"/>
      <c r="R45" s="900"/>
      <c r="S45" s="900"/>
      <c r="T45" s="900"/>
      <c r="U45" s="900"/>
      <c r="V45" s="900"/>
      <c r="W45" s="900"/>
      <c r="X45" s="900"/>
      <c r="Y45" s="900"/>
      <c r="Z45" s="900"/>
      <c r="AA45" s="900"/>
      <c r="AB45" s="900"/>
      <c r="AC45" s="900"/>
      <c r="AD45" s="900"/>
      <c r="AE45" s="900"/>
      <c r="AF45" s="900"/>
      <c r="AG45" s="900"/>
      <c r="AH45" s="900"/>
      <c r="AI45" s="900"/>
      <c r="AJ45" s="900"/>
      <c r="AK45" s="900"/>
      <c r="AL45" s="900"/>
      <c r="AM45" s="900"/>
      <c r="AN45" s="900"/>
      <c r="AO45" s="900"/>
      <c r="AP45" s="900"/>
      <c r="AQ45" s="900"/>
      <c r="AR45" s="900"/>
      <c r="AS45" s="900"/>
      <c r="AT45" s="900"/>
      <c r="AU45" s="900"/>
      <c r="AV45" s="900"/>
      <c r="AW45" s="900"/>
      <c r="AX45" s="900"/>
      <c r="AY45" s="900"/>
      <c r="AZ45" s="900"/>
      <c r="BA45" s="900"/>
      <c r="BB45" s="900"/>
      <c r="BC45" s="900"/>
      <c r="BD45" s="900"/>
      <c r="BE45" s="900"/>
      <c r="BF45" s="900"/>
      <c r="BG45" s="900"/>
      <c r="BH45" s="900"/>
      <c r="BI45" s="900"/>
      <c r="BJ45" s="900"/>
      <c r="BK45" s="900"/>
      <c r="BL45" s="900"/>
      <c r="BM45" s="900"/>
      <c r="BN45" s="900"/>
      <c r="BO45" s="900"/>
      <c r="BP45" s="900"/>
      <c r="BQ45" s="900"/>
      <c r="BR45" s="900"/>
      <c r="BS45" s="900"/>
      <c r="BT45" s="900"/>
      <c r="BU45" s="900"/>
      <c r="BV45" s="900"/>
      <c r="BW45" s="900"/>
      <c r="BX45" s="900"/>
      <c r="BY45" s="900"/>
      <c r="BZ45" s="900"/>
      <c r="CA45" s="900"/>
      <c r="CB45" s="900"/>
      <c r="CC45" s="900"/>
      <c r="CD45" s="900"/>
      <c r="CE45" s="900"/>
      <c r="CF45" s="900"/>
      <c r="CG45" s="900"/>
      <c r="CH45" s="900"/>
      <c r="CI45" s="900"/>
      <c r="CJ45" s="900"/>
      <c r="CK45" s="900"/>
      <c r="CL45" s="900"/>
      <c r="CM45" s="900"/>
      <c r="CN45" s="900"/>
      <c r="CO45" s="900"/>
      <c r="CP45" s="900"/>
      <c r="CQ45" s="900"/>
      <c r="CR45" s="900"/>
      <c r="CS45" s="900"/>
      <c r="CT45" s="900"/>
      <c r="CU45" s="900"/>
      <c r="CV45" s="900"/>
      <c r="CW45" s="900"/>
      <c r="CX45" s="900"/>
      <c r="CY45" s="900"/>
      <c r="CZ45" s="900"/>
      <c r="DA45" s="900"/>
      <c r="DB45" s="900"/>
      <c r="DC45" s="900"/>
      <c r="DD45" s="900"/>
      <c r="DE45" s="900"/>
      <c r="DF45" s="900"/>
      <c r="DG45" s="900"/>
      <c r="DH45" s="900"/>
      <c r="DI45" s="900"/>
      <c r="DJ45" s="900"/>
      <c r="DK45" s="900"/>
      <c r="DL45" s="900"/>
      <c r="DM45" s="900"/>
      <c r="DN45" s="900"/>
      <c r="DO45" s="900"/>
      <c r="DP45" s="900"/>
      <c r="DQ45" s="900"/>
      <c r="DR45" s="900"/>
      <c r="DS45" s="900"/>
      <c r="DT45" s="900"/>
      <c r="DU45" s="900"/>
      <c r="DV45" s="900"/>
      <c r="DW45" s="900"/>
      <c r="DX45" s="900"/>
      <c r="DY45" s="900"/>
      <c r="DZ45" s="900"/>
      <c r="EA45" s="900"/>
      <c r="EB45" s="900"/>
      <c r="EC45" s="900"/>
      <c r="ED45" s="900"/>
      <c r="EE45" s="900"/>
      <c r="EF45" s="900"/>
      <c r="EG45" s="900"/>
      <c r="EH45" s="900"/>
      <c r="EI45" s="900"/>
      <c r="EJ45" s="900"/>
      <c r="EK45" s="900"/>
      <c r="EL45" s="900"/>
      <c r="EM45" s="900"/>
      <c r="EN45" s="900"/>
      <c r="EO45" s="900"/>
      <c r="EP45" s="900"/>
      <c r="EQ45" s="900"/>
      <c r="ER45" s="900"/>
      <c r="ES45" s="900"/>
      <c r="ET45" s="900"/>
      <c r="EU45" s="900"/>
      <c r="EV45" s="900"/>
      <c r="EW45" s="900"/>
      <c r="EX45" s="900"/>
      <c r="EY45" s="900"/>
      <c r="EZ45" s="900"/>
      <c r="FA45" s="900"/>
      <c r="FB45" s="900"/>
      <c r="FC45" s="900"/>
      <c r="FD45" s="900"/>
      <c r="FE45" s="900"/>
      <c r="FF45" s="900"/>
      <c r="FG45" s="900"/>
      <c r="FH45" s="900"/>
      <c r="FI45" s="900"/>
      <c r="FJ45" s="900"/>
      <c r="FK45" s="900"/>
      <c r="FL45" s="900"/>
      <c r="FM45" s="900"/>
      <c r="FN45" s="900"/>
      <c r="FO45" s="900"/>
      <c r="FP45" s="900"/>
      <c r="FQ45" s="900"/>
      <c r="FR45" s="900"/>
      <c r="FS45" s="900"/>
      <c r="FT45" s="900"/>
      <c r="FU45" s="900"/>
      <c r="FV45" s="900"/>
      <c r="FW45" s="900"/>
      <c r="FX45" s="900"/>
      <c r="FY45" s="900"/>
      <c r="FZ45" s="900"/>
      <c r="GA45" s="900"/>
      <c r="GB45" s="900"/>
      <c r="GC45" s="900"/>
      <c r="GD45" s="900"/>
      <c r="GE45" s="900"/>
      <c r="GF45" s="900"/>
      <c r="GG45" s="900"/>
      <c r="GH45" s="900"/>
      <c r="GI45" s="900"/>
      <c r="GJ45" s="900"/>
      <c r="GK45" s="900"/>
      <c r="GL45" s="900"/>
      <c r="GM45" s="900"/>
      <c r="GN45" s="900"/>
      <c r="GO45" s="900"/>
      <c r="GP45" s="900"/>
      <c r="GQ45" s="900"/>
      <c r="GR45" s="900"/>
      <c r="GS45" s="900"/>
      <c r="GT45" s="900"/>
      <c r="GU45" s="900"/>
      <c r="GV45" s="900"/>
      <c r="GW45" s="900"/>
      <c r="GX45" s="900"/>
      <c r="GY45" s="900"/>
      <c r="GZ45" s="900"/>
      <c r="HA45" s="900"/>
      <c r="HB45" s="900"/>
      <c r="HC45" s="900"/>
      <c r="HD45" s="900"/>
      <c r="HE45" s="900"/>
      <c r="HF45" s="900"/>
      <c r="HG45" s="900"/>
      <c r="HH45" s="900"/>
      <c r="HI45" s="900"/>
      <c r="HJ45" s="900"/>
      <c r="HK45" s="900"/>
      <c r="HL45" s="900"/>
      <c r="HM45" s="900"/>
      <c r="HN45" s="900"/>
      <c r="HO45" s="900"/>
      <c r="HP45" s="900"/>
      <c r="HQ45" s="900"/>
      <c r="HR45" s="900"/>
      <c r="HS45" s="900"/>
      <c r="HT45" s="900"/>
      <c r="HU45" s="900"/>
      <c r="HV45" s="900"/>
      <c r="HW45" s="900"/>
      <c r="HX45" s="900"/>
      <c r="HY45" s="900"/>
      <c r="HZ45" s="900"/>
      <c r="IA45" s="900"/>
      <c r="IB45" s="900"/>
      <c r="IC45" s="900"/>
      <c r="ID45" s="900"/>
      <c r="IE45" s="900"/>
      <c r="IF45" s="900"/>
      <c r="IG45" s="900"/>
      <c r="IH45" s="900"/>
      <c r="II45" s="900"/>
      <c r="IJ45" s="900"/>
      <c r="IK45" s="900"/>
      <c r="IL45" s="900"/>
      <c r="IM45" s="900"/>
      <c r="IN45" s="900"/>
      <c r="IO45" s="900"/>
      <c r="IP45" s="900"/>
      <c r="IQ45" s="900"/>
      <c r="IR45" s="900"/>
      <c r="IS45" s="900"/>
      <c r="IT45" s="900"/>
      <c r="IU45" s="885"/>
      <c r="IV45" s="900"/>
    </row>
    <row r="46" spans="1:255" s="900" customFormat="1" ht="15.75" customHeight="1">
      <c r="A46" s="1598" t="s">
        <v>732</v>
      </c>
      <c r="B46" s="1599"/>
      <c r="C46" s="1599"/>
      <c r="D46" s="1599"/>
      <c r="E46" s="1599"/>
      <c r="F46" s="1599"/>
      <c r="G46" s="1600"/>
      <c r="H46" s="885"/>
      <c r="IU46" s="885"/>
    </row>
    <row r="47" spans="1:255" s="900" customFormat="1" ht="15.75" customHeight="1">
      <c r="A47" s="1598" t="s">
        <v>733</v>
      </c>
      <c r="B47" s="1599"/>
      <c r="C47" s="1599"/>
      <c r="D47" s="1599"/>
      <c r="E47" s="1599"/>
      <c r="F47" s="1599"/>
      <c r="G47" s="1600"/>
      <c r="H47" s="885"/>
      <c r="IU47" s="885"/>
    </row>
    <row r="48" spans="1:255" s="900" customFormat="1" ht="15.75" customHeight="1">
      <c r="A48" s="1598" t="s">
        <v>734</v>
      </c>
      <c r="B48" s="1599"/>
      <c r="C48" s="1599"/>
      <c r="D48" s="1599"/>
      <c r="E48" s="1599"/>
      <c r="F48" s="1599"/>
      <c r="G48" s="1600"/>
      <c r="H48" s="885"/>
      <c r="IU48" s="885"/>
    </row>
    <row r="49" spans="1:255" s="900" customFormat="1" ht="15.75" customHeight="1">
      <c r="A49" s="1598" t="s">
        <v>0</v>
      </c>
      <c r="B49" s="1599"/>
      <c r="C49" s="1599"/>
      <c r="D49" s="1599"/>
      <c r="E49" s="1599"/>
      <c r="F49" s="1599"/>
      <c r="G49" s="1600"/>
      <c r="H49" s="885"/>
      <c r="IU49" s="885"/>
    </row>
    <row r="50" spans="1:255" s="900" customFormat="1" ht="21.75" customHeight="1">
      <c r="A50" s="1598" t="s">
        <v>1</v>
      </c>
      <c r="B50" s="1599"/>
      <c r="C50" s="1599"/>
      <c r="D50" s="1599"/>
      <c r="E50" s="1599"/>
      <c r="F50" s="1599"/>
      <c r="G50" s="1600"/>
      <c r="H50" s="885"/>
      <c r="IU50" s="885"/>
    </row>
    <row r="51" spans="1:8" s="900" customFormat="1" ht="49.5" customHeight="1">
      <c r="A51" s="1601" t="s">
        <v>741</v>
      </c>
      <c r="B51" s="1602"/>
      <c r="C51" s="1602"/>
      <c r="D51" s="1602"/>
      <c r="E51" s="1602"/>
      <c r="F51" s="1602"/>
      <c r="G51" s="1603"/>
      <c r="H51" s="885"/>
    </row>
    <row r="52" spans="1:8" s="900" customFormat="1" ht="34.5" customHeight="1">
      <c r="A52" s="1589" t="s">
        <v>2</v>
      </c>
      <c r="B52" s="1590"/>
      <c r="C52" s="1590"/>
      <c r="D52" s="1590"/>
      <c r="E52" s="1590"/>
      <c r="F52" s="1590"/>
      <c r="G52" s="1591"/>
      <c r="H52" s="885"/>
    </row>
    <row r="53" spans="1:8" s="900" customFormat="1" ht="28.5" customHeight="1">
      <c r="A53" s="1589" t="s">
        <v>3</v>
      </c>
      <c r="B53" s="1590"/>
      <c r="C53" s="1590"/>
      <c r="D53" s="1590"/>
      <c r="E53" s="1590"/>
      <c r="F53" s="1590"/>
      <c r="G53" s="1591"/>
      <c r="H53" s="885"/>
    </row>
    <row r="54" spans="1:8" s="900" customFormat="1" ht="12.75">
      <c r="A54" s="1592"/>
      <c r="B54" s="1593"/>
      <c r="C54" s="1593"/>
      <c r="D54" s="1593"/>
      <c r="E54" s="1593"/>
      <c r="F54" s="1593"/>
      <c r="G54" s="1594"/>
      <c r="H54" s="885"/>
    </row>
    <row r="55" spans="1:8" s="900" customFormat="1" ht="9.75" customHeight="1">
      <c r="A55" s="1592"/>
      <c r="B55" s="1593"/>
      <c r="C55" s="1593"/>
      <c r="D55" s="1593"/>
      <c r="E55" s="1593"/>
      <c r="F55" s="1593"/>
      <c r="G55" s="1594"/>
      <c r="H55" s="885"/>
    </row>
    <row r="56" spans="1:8" s="900" customFormat="1" ht="6" customHeight="1">
      <c r="A56" s="1592"/>
      <c r="B56" s="1593"/>
      <c r="C56" s="1593"/>
      <c r="D56" s="1593"/>
      <c r="E56" s="1593"/>
      <c r="F56" s="1593"/>
      <c r="G56" s="1594"/>
      <c r="H56" s="885"/>
    </row>
    <row r="57" spans="1:7" s="900" customFormat="1" ht="2.25" customHeight="1" thickBot="1">
      <c r="A57" s="1595"/>
      <c r="B57" s="1596"/>
      <c r="C57" s="1596"/>
      <c r="D57" s="1596"/>
      <c r="E57" s="1596"/>
      <c r="F57" s="1596"/>
      <c r="G57" s="1597"/>
    </row>
    <row r="58" spans="1:256" s="900" customFormat="1" ht="12.75" hidden="1">
      <c r="A58" s="901"/>
      <c r="H58" s="879"/>
      <c r="I58" s="879"/>
      <c r="J58" s="879"/>
      <c r="K58" s="879"/>
      <c r="L58" s="879"/>
      <c r="M58" s="879"/>
      <c r="N58" s="879"/>
      <c r="O58" s="879"/>
      <c r="P58" s="879"/>
      <c r="Q58" s="879"/>
      <c r="R58" s="879"/>
      <c r="S58" s="879"/>
      <c r="T58" s="879"/>
      <c r="U58" s="879"/>
      <c r="V58" s="879"/>
      <c r="W58" s="879"/>
      <c r="X58" s="879"/>
      <c r="Y58" s="879"/>
      <c r="Z58" s="879"/>
      <c r="AA58" s="879"/>
      <c r="AB58" s="879"/>
      <c r="AC58" s="879"/>
      <c r="AD58" s="879"/>
      <c r="AE58" s="879"/>
      <c r="AF58" s="879"/>
      <c r="AG58" s="879"/>
      <c r="AH58" s="879"/>
      <c r="AI58" s="879"/>
      <c r="AJ58" s="879"/>
      <c r="AK58" s="879"/>
      <c r="AL58" s="879"/>
      <c r="AM58" s="879"/>
      <c r="AN58" s="879"/>
      <c r="AO58" s="879"/>
      <c r="AP58" s="879"/>
      <c r="AQ58" s="879"/>
      <c r="AR58" s="879"/>
      <c r="AS58" s="879"/>
      <c r="AT58" s="879"/>
      <c r="AU58" s="879"/>
      <c r="AV58" s="879"/>
      <c r="AW58" s="879"/>
      <c r="AX58" s="879"/>
      <c r="AY58" s="879"/>
      <c r="AZ58" s="879"/>
      <c r="BA58" s="879"/>
      <c r="BB58" s="879"/>
      <c r="BC58" s="879"/>
      <c r="BD58" s="879"/>
      <c r="BE58" s="879"/>
      <c r="BF58" s="879"/>
      <c r="BG58" s="879"/>
      <c r="BH58" s="879"/>
      <c r="BI58" s="879"/>
      <c r="BJ58" s="879"/>
      <c r="BK58" s="879"/>
      <c r="BL58" s="879"/>
      <c r="BM58" s="879"/>
      <c r="BN58" s="879"/>
      <c r="BO58" s="879"/>
      <c r="BP58" s="879"/>
      <c r="BQ58" s="879"/>
      <c r="BR58" s="879"/>
      <c r="BS58" s="879"/>
      <c r="BT58" s="879"/>
      <c r="BU58" s="879"/>
      <c r="BV58" s="879"/>
      <c r="BW58" s="879"/>
      <c r="BX58" s="879"/>
      <c r="BY58" s="879"/>
      <c r="BZ58" s="879"/>
      <c r="CA58" s="879"/>
      <c r="CB58" s="879"/>
      <c r="CC58" s="879"/>
      <c r="CD58" s="879"/>
      <c r="CE58" s="879"/>
      <c r="CF58" s="879"/>
      <c r="CG58" s="879"/>
      <c r="CH58" s="879"/>
      <c r="CI58" s="879"/>
      <c r="CJ58" s="879"/>
      <c r="CK58" s="879"/>
      <c r="CL58" s="879"/>
      <c r="CM58" s="879"/>
      <c r="CN58" s="879"/>
      <c r="CO58" s="879"/>
      <c r="CP58" s="879"/>
      <c r="CQ58" s="879"/>
      <c r="CR58" s="879"/>
      <c r="CS58" s="879"/>
      <c r="CT58" s="879"/>
      <c r="CU58" s="879"/>
      <c r="CV58" s="879"/>
      <c r="CW58" s="879"/>
      <c r="CX58" s="879"/>
      <c r="CY58" s="879"/>
      <c r="CZ58" s="879"/>
      <c r="DA58" s="879"/>
      <c r="DB58" s="879"/>
      <c r="DC58" s="879"/>
      <c r="DD58" s="879"/>
      <c r="DE58" s="879"/>
      <c r="DF58" s="879"/>
      <c r="DG58" s="879"/>
      <c r="DH58" s="879"/>
      <c r="DI58" s="879"/>
      <c r="DJ58" s="879"/>
      <c r="DK58" s="879"/>
      <c r="DL58" s="879"/>
      <c r="DM58" s="879"/>
      <c r="DN58" s="879"/>
      <c r="DO58" s="879"/>
      <c r="DP58" s="879"/>
      <c r="DQ58" s="879"/>
      <c r="DR58" s="879"/>
      <c r="DS58" s="879"/>
      <c r="DT58" s="879"/>
      <c r="DU58" s="879"/>
      <c r="DV58" s="879"/>
      <c r="DW58" s="879"/>
      <c r="DX58" s="879"/>
      <c r="DY58" s="879"/>
      <c r="DZ58" s="879"/>
      <c r="EA58" s="879"/>
      <c r="EB58" s="879"/>
      <c r="EC58" s="879"/>
      <c r="ED58" s="879"/>
      <c r="EE58" s="879"/>
      <c r="EF58" s="879"/>
      <c r="EG58" s="879"/>
      <c r="EH58" s="879"/>
      <c r="EI58" s="879"/>
      <c r="EJ58" s="879"/>
      <c r="EK58" s="879"/>
      <c r="EL58" s="879"/>
      <c r="EM58" s="879"/>
      <c r="EN58" s="879"/>
      <c r="EO58" s="879"/>
      <c r="EP58" s="879"/>
      <c r="EQ58" s="879"/>
      <c r="ER58" s="879"/>
      <c r="ES58" s="879"/>
      <c r="ET58" s="879"/>
      <c r="EU58" s="879"/>
      <c r="EV58" s="879"/>
      <c r="EW58" s="879"/>
      <c r="EX58" s="879"/>
      <c r="EY58" s="879"/>
      <c r="EZ58" s="879"/>
      <c r="FA58" s="879"/>
      <c r="FB58" s="879"/>
      <c r="FC58" s="879"/>
      <c r="FD58" s="879"/>
      <c r="FE58" s="879"/>
      <c r="FF58" s="879"/>
      <c r="FG58" s="879"/>
      <c r="FH58" s="879"/>
      <c r="FI58" s="879"/>
      <c r="FJ58" s="879"/>
      <c r="FK58" s="879"/>
      <c r="FL58" s="879"/>
      <c r="FM58" s="879"/>
      <c r="FN58" s="879"/>
      <c r="FO58" s="879"/>
      <c r="FP58" s="879"/>
      <c r="FQ58" s="879"/>
      <c r="FR58" s="879"/>
      <c r="FS58" s="879"/>
      <c r="FT58" s="879"/>
      <c r="FU58" s="879"/>
      <c r="FV58" s="879"/>
      <c r="FW58" s="879"/>
      <c r="FX58" s="879"/>
      <c r="FY58" s="879"/>
      <c r="FZ58" s="879"/>
      <c r="GA58" s="879"/>
      <c r="GB58" s="879"/>
      <c r="GC58" s="879"/>
      <c r="GD58" s="879"/>
      <c r="GE58" s="879"/>
      <c r="GF58" s="879"/>
      <c r="GG58" s="879"/>
      <c r="GH58" s="879"/>
      <c r="GI58" s="879"/>
      <c r="GJ58" s="879"/>
      <c r="GK58" s="879"/>
      <c r="GL58" s="879"/>
      <c r="GM58" s="879"/>
      <c r="GN58" s="879"/>
      <c r="GO58" s="879"/>
      <c r="GP58" s="879"/>
      <c r="GQ58" s="879"/>
      <c r="GR58" s="879"/>
      <c r="GS58" s="879"/>
      <c r="GT58" s="879"/>
      <c r="GU58" s="879"/>
      <c r="GV58" s="879"/>
      <c r="GW58" s="879"/>
      <c r="GX58" s="879"/>
      <c r="GY58" s="879"/>
      <c r="GZ58" s="879"/>
      <c r="HA58" s="879"/>
      <c r="HB58" s="879"/>
      <c r="HC58" s="879"/>
      <c r="HD58" s="879"/>
      <c r="HE58" s="879"/>
      <c r="HF58" s="879"/>
      <c r="HG58" s="879"/>
      <c r="HH58" s="879"/>
      <c r="HI58" s="879"/>
      <c r="HJ58" s="879"/>
      <c r="HK58" s="879"/>
      <c r="HL58" s="879"/>
      <c r="HM58" s="879"/>
      <c r="HN58" s="879"/>
      <c r="HO58" s="879"/>
      <c r="HP58" s="879"/>
      <c r="HQ58" s="879"/>
      <c r="HR58" s="879"/>
      <c r="HS58" s="879"/>
      <c r="HT58" s="879"/>
      <c r="HU58" s="879"/>
      <c r="HV58" s="879"/>
      <c r="HW58" s="879"/>
      <c r="HX58" s="879"/>
      <c r="HY58" s="879"/>
      <c r="HZ58" s="879"/>
      <c r="IA58" s="879"/>
      <c r="IB58" s="879"/>
      <c r="IC58" s="879"/>
      <c r="ID58" s="879"/>
      <c r="IE58" s="879"/>
      <c r="IF58" s="879"/>
      <c r="IG58" s="879"/>
      <c r="IH58" s="879"/>
      <c r="II58" s="879"/>
      <c r="IJ58" s="879"/>
      <c r="IK58" s="879"/>
      <c r="IL58" s="879"/>
      <c r="IM58" s="879"/>
      <c r="IN58" s="879"/>
      <c r="IO58" s="879"/>
      <c r="IP58" s="879"/>
      <c r="IQ58" s="879"/>
      <c r="IR58" s="879"/>
      <c r="IS58" s="879"/>
      <c r="IT58" s="879"/>
      <c r="IU58" s="879"/>
      <c r="IV58" s="879"/>
    </row>
    <row r="59" ht="3" customHeight="1"/>
    <row r="60" ht="12.75" hidden="1"/>
    <row r="61" ht="12.75" hidden="1"/>
    <row r="62" ht="12.75" customHeight="1" hidden="1"/>
    <row r="63" ht="12.75" customHeight="1" hidden="1"/>
    <row r="64" ht="12.75" customHeight="1" hidden="1"/>
  </sheetData>
  <sheetProtection password="A3E2" sheet="1" objects="1" scenarios="1"/>
  <mergeCells count="88">
    <mergeCell ref="A52:G52"/>
    <mergeCell ref="A53:G53"/>
    <mergeCell ref="A54:G57"/>
    <mergeCell ref="A46:G46"/>
    <mergeCell ref="A47:G47"/>
    <mergeCell ref="A48:G48"/>
    <mergeCell ref="A49:G49"/>
    <mergeCell ref="A50:G50"/>
    <mergeCell ref="A51:G51"/>
    <mergeCell ref="B41:E41"/>
    <mergeCell ref="B42:E42"/>
    <mergeCell ref="F42:G42"/>
    <mergeCell ref="B43:E43"/>
    <mergeCell ref="B44:E44"/>
    <mergeCell ref="A45:G45"/>
    <mergeCell ref="B37:E37"/>
    <mergeCell ref="F37:G37"/>
    <mergeCell ref="B38:E38"/>
    <mergeCell ref="F38:G38"/>
    <mergeCell ref="B39:E39"/>
    <mergeCell ref="B40:E40"/>
    <mergeCell ref="B33:E33"/>
    <mergeCell ref="F33:G33"/>
    <mergeCell ref="B34:E34"/>
    <mergeCell ref="F34:G34"/>
    <mergeCell ref="A35:G35"/>
    <mergeCell ref="B36:E36"/>
    <mergeCell ref="B30:E30"/>
    <mergeCell ref="F30:G30"/>
    <mergeCell ref="B31:E31"/>
    <mergeCell ref="F31:G31"/>
    <mergeCell ref="B32:E32"/>
    <mergeCell ref="F32:G32"/>
    <mergeCell ref="B27:E27"/>
    <mergeCell ref="F27:G27"/>
    <mergeCell ref="B28:E28"/>
    <mergeCell ref="F28:G28"/>
    <mergeCell ref="B29:E29"/>
    <mergeCell ref="F29:G29"/>
    <mergeCell ref="B24:E24"/>
    <mergeCell ref="F24:G24"/>
    <mergeCell ref="B25:E25"/>
    <mergeCell ref="F25:G25"/>
    <mergeCell ref="B26:E26"/>
    <mergeCell ref="F26:G26"/>
    <mergeCell ref="B21:E21"/>
    <mergeCell ref="F21:G21"/>
    <mergeCell ref="B22:E22"/>
    <mergeCell ref="F22:G22"/>
    <mergeCell ref="B23:E23"/>
    <mergeCell ref="F23:G23"/>
    <mergeCell ref="B18:E18"/>
    <mergeCell ref="F18:G18"/>
    <mergeCell ref="B19:E19"/>
    <mergeCell ref="F19:G19"/>
    <mergeCell ref="B20:E20"/>
    <mergeCell ref="F20:G20"/>
    <mergeCell ref="B15:E15"/>
    <mergeCell ref="F15:G15"/>
    <mergeCell ref="B16:E16"/>
    <mergeCell ref="F16:G16"/>
    <mergeCell ref="B17:E17"/>
    <mergeCell ref="F17:G17"/>
    <mergeCell ref="B12:E12"/>
    <mergeCell ref="F12:G12"/>
    <mergeCell ref="B13:E13"/>
    <mergeCell ref="F13:G13"/>
    <mergeCell ref="B14:E14"/>
    <mergeCell ref="F14:G14"/>
    <mergeCell ref="B9:E9"/>
    <mergeCell ref="F9:G9"/>
    <mergeCell ref="B10:E10"/>
    <mergeCell ref="F10:G10"/>
    <mergeCell ref="B11:E11"/>
    <mergeCell ref="F11:G11"/>
    <mergeCell ref="B5:G5"/>
    <mergeCell ref="B6:E6"/>
    <mergeCell ref="F6:G6"/>
    <mergeCell ref="B7:E7"/>
    <mergeCell ref="F7:G7"/>
    <mergeCell ref="B8:E8"/>
    <mergeCell ref="F8:G8"/>
    <mergeCell ref="A1:G1"/>
    <mergeCell ref="A2:B2"/>
    <mergeCell ref="D2:G2"/>
    <mergeCell ref="A3:B3"/>
    <mergeCell ref="E3:G4"/>
    <mergeCell ref="A4:B4"/>
  </mergeCells>
  <printOptions/>
  <pageMargins left="0.1968503937007874" right="0.15748031496062992" top="0.1968503937007874" bottom="0.2362204724409449" header="0.15748031496062992"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Φύλλο4"/>
  <dimension ref="A1:IT36"/>
  <sheetViews>
    <sheetView zoomScale="70" zoomScaleNormal="70" zoomScalePageLayoutView="0" workbookViewId="0" topLeftCell="A1">
      <selection activeCell="B10" sqref="B10"/>
    </sheetView>
  </sheetViews>
  <sheetFormatPr defaultColWidth="0" defaultRowHeight="0" customHeight="1" zeroHeight="1"/>
  <cols>
    <col min="1" max="1" width="0.9921875" style="4" customWidth="1"/>
    <col min="2" max="2" width="21.421875" style="4" customWidth="1"/>
    <col min="3" max="14" width="14.7109375" style="4" customWidth="1"/>
    <col min="15" max="254" width="2.57421875" style="64" hidden="1" customWidth="1"/>
    <col min="255" max="255" width="0.85546875" style="4" customWidth="1"/>
    <col min="256" max="16384" width="0" style="4" hidden="1" customWidth="1"/>
  </cols>
  <sheetData>
    <row r="1" spans="2:254" ht="5.25" customHeight="1" thickTop="1">
      <c r="B1" s="993" t="s">
        <v>78</v>
      </c>
      <c r="C1" s="994"/>
      <c r="D1" s="994"/>
      <c r="E1" s="994"/>
      <c r="F1" s="994"/>
      <c r="G1" s="994"/>
      <c r="H1" s="994"/>
      <c r="I1" s="994"/>
      <c r="J1" s="994"/>
      <c r="K1" s="994"/>
      <c r="L1" s="994"/>
      <c r="M1" s="994"/>
      <c r="N1" s="995"/>
      <c r="O1" s="4"/>
      <c r="P1" s="337"/>
      <c r="Q1" s="337"/>
      <c r="R1" s="337"/>
      <c r="S1" s="337"/>
      <c r="T1" s="337"/>
      <c r="U1" s="337"/>
      <c r="V1" s="337"/>
      <c r="W1" s="337"/>
      <c r="X1" s="337"/>
      <c r="Y1" s="337"/>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row>
    <row r="2" spans="1:25" ht="21" customHeight="1">
      <c r="A2" s="338"/>
      <c r="B2" s="996"/>
      <c r="C2" s="997"/>
      <c r="D2" s="997"/>
      <c r="E2" s="997"/>
      <c r="F2" s="997"/>
      <c r="G2" s="997"/>
      <c r="H2" s="997"/>
      <c r="I2" s="997"/>
      <c r="J2" s="997"/>
      <c r="K2" s="997"/>
      <c r="L2" s="997"/>
      <c r="M2" s="997"/>
      <c r="N2" s="998"/>
      <c r="O2" s="39"/>
      <c r="P2" s="66"/>
      <c r="Q2" s="66"/>
      <c r="R2" s="66"/>
      <c r="S2" s="66"/>
      <c r="T2" s="66"/>
      <c r="U2" s="66"/>
      <c r="V2" s="66"/>
      <c r="W2" s="66"/>
      <c r="X2" s="66"/>
      <c r="Y2" s="66"/>
    </row>
    <row r="3" spans="1:25" ht="21" customHeight="1" thickBot="1">
      <c r="A3" s="338"/>
      <c r="B3" s="987" t="s">
        <v>38</v>
      </c>
      <c r="C3" s="988"/>
      <c r="D3" s="988"/>
      <c r="E3" s="988"/>
      <c r="F3" s="988"/>
      <c r="G3" s="988"/>
      <c r="H3" s="988"/>
      <c r="I3" s="988"/>
      <c r="J3" s="988"/>
      <c r="K3" s="988"/>
      <c r="L3" s="988"/>
      <c r="M3" s="988"/>
      <c r="N3" s="989"/>
      <c r="O3" s="4"/>
      <c r="P3" s="66"/>
      <c r="Q3" s="66"/>
      <c r="R3" s="66"/>
      <c r="S3" s="66"/>
      <c r="T3" s="66"/>
      <c r="U3" s="66"/>
      <c r="V3" s="66"/>
      <c r="W3" s="66"/>
      <c r="X3" s="66"/>
      <c r="Y3" s="66"/>
    </row>
    <row r="4" spans="1:25" ht="21" customHeight="1" thickBot="1">
      <c r="A4" s="338"/>
      <c r="B4" s="339"/>
      <c r="C4" s="362" t="s">
        <v>79</v>
      </c>
      <c r="D4" s="362" t="s">
        <v>80</v>
      </c>
      <c r="E4" s="362" t="s">
        <v>81</v>
      </c>
      <c r="F4" s="362" t="s">
        <v>82</v>
      </c>
      <c r="G4" s="362" t="s">
        <v>83</v>
      </c>
      <c r="H4" s="362" t="s">
        <v>84</v>
      </c>
      <c r="I4" s="362" t="s">
        <v>85</v>
      </c>
      <c r="J4" s="362" t="s">
        <v>86</v>
      </c>
      <c r="K4" s="362" t="s">
        <v>87</v>
      </c>
      <c r="L4" s="362" t="s">
        <v>88</v>
      </c>
      <c r="M4" s="362" t="s">
        <v>89</v>
      </c>
      <c r="N4" s="376" t="s">
        <v>90</v>
      </c>
      <c r="O4" s="4"/>
      <c r="P4" s="66"/>
      <c r="Q4" s="66"/>
      <c r="R4" s="66"/>
      <c r="S4" s="66"/>
      <c r="T4" s="66"/>
      <c r="U4" s="66"/>
      <c r="V4" s="66"/>
      <c r="W4" s="66"/>
      <c r="X4" s="66"/>
      <c r="Y4" s="66"/>
    </row>
    <row r="5" spans="1:25" ht="105.75" customHeight="1" thickBot="1">
      <c r="A5" s="338"/>
      <c r="B5" s="373"/>
      <c r="C5" s="362" t="s">
        <v>298</v>
      </c>
      <c r="D5" s="362" t="s">
        <v>334</v>
      </c>
      <c r="E5" s="362" t="s">
        <v>40</v>
      </c>
      <c r="F5" s="362" t="s">
        <v>299</v>
      </c>
      <c r="G5" s="362" t="s">
        <v>41</v>
      </c>
      <c r="H5" s="362" t="s">
        <v>42</v>
      </c>
      <c r="I5" s="362" t="s">
        <v>564</v>
      </c>
      <c r="J5" s="362" t="s">
        <v>563</v>
      </c>
      <c r="K5" s="362" t="s">
        <v>43</v>
      </c>
      <c r="L5" s="362" t="s">
        <v>44</v>
      </c>
      <c r="M5" s="362" t="s">
        <v>45</v>
      </c>
      <c r="N5" s="376" t="s">
        <v>46</v>
      </c>
      <c r="O5" s="4"/>
      <c r="P5" s="66"/>
      <c r="Q5" s="66"/>
      <c r="R5" s="66"/>
      <c r="S5" s="66"/>
      <c r="T5" s="66"/>
      <c r="U5" s="66"/>
      <c r="V5" s="66"/>
      <c r="W5" s="66"/>
      <c r="X5" s="66"/>
      <c r="Y5" s="66"/>
    </row>
    <row r="6" spans="2:25" s="3" customFormat="1" ht="46.5" customHeight="1" thickBot="1">
      <c r="B6" s="374" t="s">
        <v>51</v>
      </c>
      <c r="C6" s="351"/>
      <c r="D6" s="351"/>
      <c r="E6" s="351"/>
      <c r="F6" s="351"/>
      <c r="G6" s="351"/>
      <c r="H6" s="351"/>
      <c r="I6" s="351"/>
      <c r="J6" s="351"/>
      <c r="K6" s="351"/>
      <c r="L6" s="351"/>
      <c r="M6" s="351"/>
      <c r="N6" s="350"/>
      <c r="P6" s="341"/>
      <c r="Q6" s="341"/>
      <c r="R6" s="341"/>
      <c r="S6" s="341"/>
      <c r="T6" s="341"/>
      <c r="U6" s="341"/>
      <c r="V6" s="341"/>
      <c r="W6" s="341"/>
      <c r="X6" s="341"/>
      <c r="Y6" s="341"/>
    </row>
    <row r="7" spans="2:25" s="3" customFormat="1" ht="43.5" customHeight="1" thickBot="1">
      <c r="B7" s="375" t="s">
        <v>74</v>
      </c>
      <c r="C7" s="357"/>
      <c r="D7" s="357"/>
      <c r="E7" s="357"/>
      <c r="F7" s="357"/>
      <c r="G7" s="357"/>
      <c r="H7" s="357"/>
      <c r="I7" s="357"/>
      <c r="J7" s="357"/>
      <c r="K7" s="357"/>
      <c r="L7" s="357"/>
      <c r="M7" s="357"/>
      <c r="N7" s="358"/>
      <c r="P7" s="341"/>
      <c r="Q7" s="341"/>
      <c r="R7" s="341"/>
      <c r="S7" s="341"/>
      <c r="T7" s="341"/>
      <c r="U7" s="341"/>
      <c r="V7" s="341"/>
      <c r="W7" s="341"/>
      <c r="X7" s="341"/>
      <c r="Y7" s="341"/>
    </row>
    <row r="8" spans="2:25" s="3" customFormat="1" ht="23.25" customHeight="1" thickBot="1" thickTop="1">
      <c r="B8" s="377"/>
      <c r="C8" s="990" t="s">
        <v>366</v>
      </c>
      <c r="D8" s="991"/>
      <c r="E8" s="991"/>
      <c r="F8" s="991"/>
      <c r="G8" s="991"/>
      <c r="H8" s="991"/>
      <c r="I8" s="991"/>
      <c r="J8" s="991"/>
      <c r="K8" s="991"/>
      <c r="L8" s="991"/>
      <c r="M8" s="991"/>
      <c r="N8" s="992"/>
      <c r="P8" s="341"/>
      <c r="Q8" s="341"/>
      <c r="R8" s="341"/>
      <c r="S8" s="341"/>
      <c r="T8" s="341"/>
      <c r="U8" s="341"/>
      <c r="V8" s="341"/>
      <c r="W8" s="341"/>
      <c r="X8" s="341"/>
      <c r="Y8" s="341"/>
    </row>
    <row r="9" spans="2:25" s="342" customFormat="1" ht="21" customHeight="1" thickBot="1">
      <c r="B9" s="343" t="s">
        <v>39</v>
      </c>
      <c r="C9" s="362" t="s">
        <v>79</v>
      </c>
      <c r="D9" s="362" t="s">
        <v>80</v>
      </c>
      <c r="E9" s="362" t="s">
        <v>81</v>
      </c>
      <c r="F9" s="362" t="s">
        <v>82</v>
      </c>
      <c r="G9" s="362" t="s">
        <v>83</v>
      </c>
      <c r="H9" s="362" t="s">
        <v>84</v>
      </c>
      <c r="I9" s="362" t="s">
        <v>85</v>
      </c>
      <c r="J9" s="362" t="s">
        <v>86</v>
      </c>
      <c r="K9" s="362" t="s">
        <v>87</v>
      </c>
      <c r="L9" s="362" t="s">
        <v>88</v>
      </c>
      <c r="M9" s="362" t="s">
        <v>89</v>
      </c>
      <c r="N9" s="376" t="s">
        <v>90</v>
      </c>
      <c r="P9" s="344"/>
      <c r="Q9" s="344"/>
      <c r="R9" s="344"/>
      <c r="S9" s="344"/>
      <c r="T9" s="344"/>
      <c r="U9" s="344"/>
      <c r="V9" s="344"/>
      <c r="W9" s="344"/>
      <c r="X9" s="344"/>
      <c r="Y9" s="344"/>
    </row>
    <row r="10" spans="2:25" s="10" customFormat="1" ht="21" customHeight="1" thickBot="1">
      <c r="B10" s="345"/>
      <c r="C10" s="346"/>
      <c r="D10" s="346"/>
      <c r="E10" s="346"/>
      <c r="F10" s="346"/>
      <c r="G10" s="346"/>
      <c r="H10" s="346"/>
      <c r="I10" s="346"/>
      <c r="J10" s="346"/>
      <c r="K10" s="346"/>
      <c r="L10" s="346"/>
      <c r="M10" s="347"/>
      <c r="N10" s="348"/>
      <c r="P10" s="349"/>
      <c r="Q10" s="349"/>
      <c r="R10" s="349"/>
      <c r="S10" s="349"/>
      <c r="T10" s="349"/>
      <c r="U10" s="349"/>
      <c r="V10" s="349"/>
      <c r="W10" s="349"/>
      <c r="X10" s="349"/>
      <c r="Y10" s="349"/>
    </row>
    <row r="11" spans="2:25" s="10" customFormat="1" ht="21" customHeight="1" thickBot="1">
      <c r="B11" s="345"/>
      <c r="C11" s="346"/>
      <c r="D11" s="346"/>
      <c r="E11" s="346"/>
      <c r="F11" s="346"/>
      <c r="G11" s="346"/>
      <c r="H11" s="346"/>
      <c r="I11" s="346"/>
      <c r="J11" s="346"/>
      <c r="K11" s="346"/>
      <c r="L11" s="346"/>
      <c r="M11" s="347"/>
      <c r="N11" s="348"/>
      <c r="P11" s="349"/>
      <c r="Q11" s="349"/>
      <c r="R11" s="349"/>
      <c r="S11" s="349"/>
      <c r="T11" s="349"/>
      <c r="U11" s="349"/>
      <c r="V11" s="349"/>
      <c r="W11" s="349"/>
      <c r="X11" s="349"/>
      <c r="Y11" s="349"/>
    </row>
    <row r="12" spans="2:25" s="10" customFormat="1" ht="21" customHeight="1" thickBot="1">
      <c r="B12" s="345"/>
      <c r="C12" s="346"/>
      <c r="D12" s="346"/>
      <c r="E12" s="346"/>
      <c r="F12" s="346"/>
      <c r="G12" s="346"/>
      <c r="H12" s="346"/>
      <c r="I12" s="346"/>
      <c r="J12" s="346"/>
      <c r="K12" s="346"/>
      <c r="L12" s="346"/>
      <c r="M12" s="347"/>
      <c r="N12" s="348"/>
      <c r="P12" s="349"/>
      <c r="Q12" s="349"/>
      <c r="R12" s="349"/>
      <c r="S12" s="349"/>
      <c r="T12" s="349"/>
      <c r="U12" s="349"/>
      <c r="V12" s="349"/>
      <c r="W12" s="349"/>
      <c r="X12" s="349"/>
      <c r="Y12" s="349"/>
    </row>
    <row r="13" spans="2:25" s="10" customFormat="1" ht="21" customHeight="1" thickBot="1">
      <c r="B13" s="345"/>
      <c r="C13" s="346"/>
      <c r="D13" s="346"/>
      <c r="E13" s="346"/>
      <c r="F13" s="346"/>
      <c r="G13" s="346"/>
      <c r="H13" s="346"/>
      <c r="I13" s="346"/>
      <c r="J13" s="346"/>
      <c r="K13" s="346"/>
      <c r="L13" s="346"/>
      <c r="M13" s="347"/>
      <c r="N13" s="348"/>
      <c r="P13" s="349"/>
      <c r="Q13" s="349"/>
      <c r="R13" s="349"/>
      <c r="S13" s="349"/>
      <c r="T13" s="349"/>
      <c r="U13" s="349"/>
      <c r="V13" s="349"/>
      <c r="W13" s="349"/>
      <c r="X13" s="349"/>
      <c r="Y13" s="349"/>
    </row>
    <row r="14" spans="2:25" s="10" customFormat="1" ht="21" customHeight="1" thickBot="1">
      <c r="B14" s="345"/>
      <c r="C14" s="346"/>
      <c r="D14" s="346"/>
      <c r="E14" s="346"/>
      <c r="F14" s="346"/>
      <c r="G14" s="346"/>
      <c r="H14" s="346"/>
      <c r="I14" s="346"/>
      <c r="J14" s="346"/>
      <c r="K14" s="346"/>
      <c r="L14" s="346"/>
      <c r="M14" s="347"/>
      <c r="N14" s="348"/>
      <c r="P14" s="349"/>
      <c r="Q14" s="349"/>
      <c r="R14" s="349"/>
      <c r="S14" s="349"/>
      <c r="T14" s="349"/>
      <c r="U14" s="349"/>
      <c r="V14" s="349"/>
      <c r="W14" s="349"/>
      <c r="X14" s="349"/>
      <c r="Y14" s="349"/>
    </row>
    <row r="15" spans="2:25" s="10" customFormat="1" ht="21" customHeight="1" thickBot="1">
      <c r="B15" s="345"/>
      <c r="C15" s="346"/>
      <c r="D15" s="346"/>
      <c r="E15" s="346"/>
      <c r="F15" s="346"/>
      <c r="G15" s="346"/>
      <c r="H15" s="346"/>
      <c r="I15" s="346"/>
      <c r="J15" s="346"/>
      <c r="K15" s="346"/>
      <c r="L15" s="346"/>
      <c r="M15" s="347"/>
      <c r="N15" s="348"/>
      <c r="P15" s="349"/>
      <c r="Q15" s="349"/>
      <c r="R15" s="349"/>
      <c r="S15" s="349"/>
      <c r="T15" s="349"/>
      <c r="U15" s="349"/>
      <c r="V15" s="349"/>
      <c r="W15" s="349"/>
      <c r="X15" s="349"/>
      <c r="Y15" s="349"/>
    </row>
    <row r="16" spans="2:25" s="10" customFormat="1" ht="21" customHeight="1" thickBot="1">
      <c r="B16" s="345"/>
      <c r="C16" s="346"/>
      <c r="D16" s="346"/>
      <c r="E16" s="346"/>
      <c r="F16" s="346"/>
      <c r="G16" s="346"/>
      <c r="H16" s="346"/>
      <c r="I16" s="346"/>
      <c r="J16" s="346"/>
      <c r="K16" s="346"/>
      <c r="L16" s="346"/>
      <c r="M16" s="347"/>
      <c r="N16" s="348"/>
      <c r="P16" s="349"/>
      <c r="Q16" s="349"/>
      <c r="R16" s="349"/>
      <c r="S16" s="349"/>
      <c r="T16" s="349"/>
      <c r="U16" s="349"/>
      <c r="V16" s="349"/>
      <c r="W16" s="349"/>
      <c r="X16" s="349"/>
      <c r="Y16" s="349"/>
    </row>
    <row r="17" spans="2:25" s="10" customFormat="1" ht="21" customHeight="1" thickBot="1">
      <c r="B17" s="345"/>
      <c r="C17" s="346"/>
      <c r="D17" s="346"/>
      <c r="E17" s="346"/>
      <c r="F17" s="346"/>
      <c r="G17" s="346"/>
      <c r="H17" s="346"/>
      <c r="I17" s="346"/>
      <c r="J17" s="346"/>
      <c r="K17" s="346"/>
      <c r="L17" s="346"/>
      <c r="M17" s="347"/>
      <c r="N17" s="348"/>
      <c r="P17" s="349"/>
      <c r="Q17" s="349"/>
      <c r="R17" s="349"/>
      <c r="S17" s="349"/>
      <c r="T17" s="349"/>
      <c r="U17" s="349"/>
      <c r="V17" s="349"/>
      <c r="W17" s="349"/>
      <c r="X17" s="349"/>
      <c r="Y17" s="349"/>
    </row>
    <row r="18" spans="2:25" s="10" customFormat="1" ht="21" customHeight="1" thickBot="1">
      <c r="B18" s="345"/>
      <c r="C18" s="346"/>
      <c r="D18" s="346"/>
      <c r="E18" s="346"/>
      <c r="F18" s="346"/>
      <c r="G18" s="346"/>
      <c r="H18" s="346"/>
      <c r="I18" s="346"/>
      <c r="J18" s="346"/>
      <c r="K18" s="346"/>
      <c r="L18" s="346"/>
      <c r="M18" s="347"/>
      <c r="N18" s="348"/>
      <c r="P18" s="349"/>
      <c r="Q18" s="349"/>
      <c r="R18" s="349"/>
      <c r="S18" s="349"/>
      <c r="T18" s="349"/>
      <c r="U18" s="349"/>
      <c r="V18" s="349"/>
      <c r="W18" s="349"/>
      <c r="X18" s="349"/>
      <c r="Y18" s="349"/>
    </row>
    <row r="19" spans="2:25" s="3" customFormat="1" ht="21" customHeight="1" thickBot="1">
      <c r="B19" s="345"/>
      <c r="C19" s="346"/>
      <c r="D19" s="346"/>
      <c r="E19" s="346"/>
      <c r="F19" s="346"/>
      <c r="G19" s="346"/>
      <c r="H19" s="346"/>
      <c r="I19" s="346"/>
      <c r="J19" s="346"/>
      <c r="K19" s="346"/>
      <c r="L19" s="346"/>
      <c r="M19" s="347"/>
      <c r="N19" s="350"/>
      <c r="P19" s="341"/>
      <c r="Q19" s="341"/>
      <c r="R19" s="341"/>
      <c r="S19" s="341"/>
      <c r="T19" s="341"/>
      <c r="U19" s="341"/>
      <c r="V19" s="341"/>
      <c r="W19" s="341"/>
      <c r="X19" s="341"/>
      <c r="Y19" s="341"/>
    </row>
    <row r="20" spans="2:25" s="3" customFormat="1" ht="21" customHeight="1" thickBot="1">
      <c r="B20" s="345"/>
      <c r="C20" s="351"/>
      <c r="D20" s="351"/>
      <c r="E20" s="351"/>
      <c r="F20" s="351"/>
      <c r="G20" s="351"/>
      <c r="H20" s="351"/>
      <c r="I20" s="351"/>
      <c r="J20" s="351"/>
      <c r="K20" s="351"/>
      <c r="L20" s="351"/>
      <c r="M20" s="351"/>
      <c r="N20" s="350"/>
      <c r="P20" s="341"/>
      <c r="Q20" s="341"/>
      <c r="R20" s="341"/>
      <c r="S20" s="341"/>
      <c r="T20" s="341"/>
      <c r="U20" s="341"/>
      <c r="V20" s="341"/>
      <c r="W20" s="341"/>
      <c r="X20" s="341"/>
      <c r="Y20" s="341"/>
    </row>
    <row r="21" spans="2:25" s="3" customFormat="1" ht="21" customHeight="1" thickBot="1">
      <c r="B21" s="345"/>
      <c r="C21" s="351"/>
      <c r="D21" s="351"/>
      <c r="E21" s="351"/>
      <c r="F21" s="351"/>
      <c r="G21" s="351"/>
      <c r="H21" s="351"/>
      <c r="I21" s="351"/>
      <c r="J21" s="351"/>
      <c r="K21" s="351"/>
      <c r="L21" s="351"/>
      <c r="M21" s="351"/>
      <c r="N21" s="350"/>
      <c r="P21" s="341"/>
      <c r="Q21" s="341"/>
      <c r="R21" s="341"/>
      <c r="S21" s="341"/>
      <c r="T21" s="341"/>
      <c r="U21" s="341"/>
      <c r="V21" s="341"/>
      <c r="W21" s="341"/>
      <c r="X21" s="341"/>
      <c r="Y21" s="341"/>
    </row>
    <row r="22" spans="2:25" s="3" customFormat="1" ht="21" customHeight="1" thickBot="1">
      <c r="B22" s="345"/>
      <c r="C22" s="351"/>
      <c r="D22" s="351"/>
      <c r="E22" s="351"/>
      <c r="F22" s="351"/>
      <c r="G22" s="351"/>
      <c r="H22" s="351"/>
      <c r="I22" s="351"/>
      <c r="J22" s="351"/>
      <c r="K22" s="351"/>
      <c r="L22" s="351"/>
      <c r="M22" s="351"/>
      <c r="N22" s="350"/>
      <c r="P22" s="341"/>
      <c r="Q22" s="341"/>
      <c r="R22" s="341"/>
      <c r="S22" s="341"/>
      <c r="T22" s="341"/>
      <c r="U22" s="341"/>
      <c r="V22" s="341"/>
      <c r="W22" s="341"/>
      <c r="X22" s="341"/>
      <c r="Y22" s="341"/>
    </row>
    <row r="23" spans="2:25" s="3" customFormat="1" ht="21" customHeight="1" thickBot="1">
      <c r="B23" s="345"/>
      <c r="C23" s="351"/>
      <c r="D23" s="351"/>
      <c r="E23" s="351"/>
      <c r="F23" s="351"/>
      <c r="G23" s="351"/>
      <c r="H23" s="351"/>
      <c r="I23" s="351"/>
      <c r="J23" s="351"/>
      <c r="K23" s="351"/>
      <c r="L23" s="351"/>
      <c r="M23" s="351"/>
      <c r="N23" s="350"/>
      <c r="P23" s="341"/>
      <c r="Q23" s="341"/>
      <c r="R23" s="341"/>
      <c r="S23" s="341"/>
      <c r="T23" s="341"/>
      <c r="U23" s="341"/>
      <c r="V23" s="341"/>
      <c r="W23" s="341"/>
      <c r="X23" s="341"/>
      <c r="Y23" s="341"/>
    </row>
    <row r="24" spans="2:25" s="3" customFormat="1" ht="21" customHeight="1" thickBot="1">
      <c r="B24" s="345"/>
      <c r="C24" s="351"/>
      <c r="D24" s="351"/>
      <c r="E24" s="351"/>
      <c r="F24" s="351"/>
      <c r="G24" s="351"/>
      <c r="H24" s="351"/>
      <c r="I24" s="351"/>
      <c r="J24" s="351"/>
      <c r="K24" s="351"/>
      <c r="L24" s="351"/>
      <c r="M24" s="351"/>
      <c r="N24" s="350"/>
      <c r="P24" s="341"/>
      <c r="Q24" s="341"/>
      <c r="R24" s="341"/>
      <c r="S24" s="341"/>
      <c r="T24" s="341"/>
      <c r="U24" s="341"/>
      <c r="V24" s="341"/>
      <c r="W24" s="341"/>
      <c r="X24" s="341"/>
      <c r="Y24" s="341"/>
    </row>
    <row r="25" spans="2:25" s="3" customFormat="1" ht="21" customHeight="1" thickBot="1">
      <c r="B25" s="345"/>
      <c r="C25" s="351"/>
      <c r="D25" s="351"/>
      <c r="E25" s="351"/>
      <c r="F25" s="351"/>
      <c r="G25" s="351"/>
      <c r="H25" s="351"/>
      <c r="I25" s="351"/>
      <c r="J25" s="351"/>
      <c r="K25" s="351"/>
      <c r="L25" s="351"/>
      <c r="M25" s="351"/>
      <c r="N25" s="350"/>
      <c r="P25" s="341"/>
      <c r="Q25" s="341"/>
      <c r="R25" s="341"/>
      <c r="S25" s="341"/>
      <c r="T25" s="341"/>
      <c r="U25" s="341"/>
      <c r="V25" s="341"/>
      <c r="W25" s="341"/>
      <c r="X25" s="341"/>
      <c r="Y25" s="341"/>
    </row>
    <row r="26" spans="2:25" s="3" customFormat="1" ht="21" customHeight="1" thickBot="1">
      <c r="B26" s="345"/>
      <c r="C26" s="351"/>
      <c r="D26" s="351"/>
      <c r="E26" s="351"/>
      <c r="F26" s="351"/>
      <c r="G26" s="351"/>
      <c r="H26" s="351"/>
      <c r="I26" s="351"/>
      <c r="J26" s="351"/>
      <c r="K26" s="351"/>
      <c r="L26" s="351"/>
      <c r="M26" s="351"/>
      <c r="N26" s="350"/>
      <c r="P26" s="341"/>
      <c r="Q26" s="341"/>
      <c r="R26" s="341"/>
      <c r="S26" s="341"/>
      <c r="T26" s="341"/>
      <c r="U26" s="341"/>
      <c r="V26" s="341"/>
      <c r="W26" s="341"/>
      <c r="X26" s="341"/>
      <c r="Y26" s="341"/>
    </row>
    <row r="27" spans="2:25" s="3" customFormat="1" ht="21" customHeight="1" thickBot="1">
      <c r="B27" s="340"/>
      <c r="C27" s="378"/>
      <c r="D27" s="378"/>
      <c r="E27" s="378"/>
      <c r="F27" s="378"/>
      <c r="G27" s="378"/>
      <c r="H27" s="378"/>
      <c r="I27" s="378"/>
      <c r="J27" s="378"/>
      <c r="K27" s="378"/>
      <c r="L27" s="378"/>
      <c r="M27" s="378"/>
      <c r="N27" s="379"/>
      <c r="P27" s="341"/>
      <c r="Q27" s="341"/>
      <c r="R27" s="341"/>
      <c r="S27" s="341"/>
      <c r="T27" s="341"/>
      <c r="U27" s="341"/>
      <c r="V27" s="341"/>
      <c r="W27" s="341"/>
      <c r="X27" s="341"/>
      <c r="Y27" s="341"/>
    </row>
    <row r="28" spans="2:25" s="3" customFormat="1" ht="22.5" customHeight="1" thickBot="1" thickTop="1">
      <c r="B28" s="354" t="s">
        <v>47</v>
      </c>
      <c r="C28" s="355"/>
      <c r="D28" s="355"/>
      <c r="E28" s="355"/>
      <c r="F28" s="355"/>
      <c r="G28" s="355"/>
      <c r="H28" s="355"/>
      <c r="I28" s="355"/>
      <c r="J28" s="355"/>
      <c r="K28" s="355"/>
      <c r="L28" s="355"/>
      <c r="M28" s="355"/>
      <c r="N28" s="356"/>
      <c r="P28" s="341"/>
      <c r="Q28" s="341"/>
      <c r="R28" s="341"/>
      <c r="S28" s="341"/>
      <c r="T28" s="341"/>
      <c r="U28" s="341"/>
      <c r="V28" s="341"/>
      <c r="W28" s="341"/>
      <c r="X28" s="341"/>
      <c r="Y28" s="341"/>
    </row>
    <row r="29" spans="2:25" s="3" customFormat="1" ht="22.5" customHeight="1" thickBot="1">
      <c r="B29" s="352" t="s">
        <v>48</v>
      </c>
      <c r="C29" s="351"/>
      <c r="D29" s="351"/>
      <c r="E29" s="351"/>
      <c r="F29" s="351"/>
      <c r="G29" s="351"/>
      <c r="H29" s="351"/>
      <c r="I29" s="351"/>
      <c r="J29" s="351"/>
      <c r="K29" s="351"/>
      <c r="L29" s="351"/>
      <c r="M29" s="351"/>
      <c r="N29" s="350"/>
      <c r="P29" s="341"/>
      <c r="Q29" s="341"/>
      <c r="R29" s="341"/>
      <c r="S29" s="341"/>
      <c r="T29" s="341"/>
      <c r="U29" s="341"/>
      <c r="V29" s="341"/>
      <c r="W29" s="341"/>
      <c r="X29" s="341"/>
      <c r="Y29" s="341"/>
    </row>
    <row r="30" spans="2:25" s="3" customFormat="1" ht="22.5" customHeight="1" thickBot="1">
      <c r="B30" s="352" t="s">
        <v>49</v>
      </c>
      <c r="C30" s="351"/>
      <c r="D30" s="351"/>
      <c r="E30" s="351"/>
      <c r="F30" s="351"/>
      <c r="G30" s="351"/>
      <c r="H30" s="351"/>
      <c r="I30" s="351"/>
      <c r="J30" s="351"/>
      <c r="K30" s="351"/>
      <c r="L30" s="351"/>
      <c r="M30" s="351"/>
      <c r="N30" s="350"/>
      <c r="P30" s="341"/>
      <c r="Q30" s="341"/>
      <c r="R30" s="341"/>
      <c r="S30" s="341"/>
      <c r="T30" s="341"/>
      <c r="U30" s="341"/>
      <c r="V30" s="341"/>
      <c r="W30" s="341"/>
      <c r="X30" s="341"/>
      <c r="Y30" s="341"/>
    </row>
    <row r="31" spans="2:25" s="3" customFormat="1" ht="22.5" customHeight="1" thickBot="1">
      <c r="B31" s="353" t="s">
        <v>50</v>
      </c>
      <c r="C31" s="357"/>
      <c r="D31" s="357"/>
      <c r="E31" s="357"/>
      <c r="F31" s="357"/>
      <c r="G31" s="357"/>
      <c r="H31" s="357"/>
      <c r="I31" s="357"/>
      <c r="J31" s="357"/>
      <c r="K31" s="357"/>
      <c r="L31" s="357"/>
      <c r="M31" s="357"/>
      <c r="N31" s="358"/>
      <c r="P31" s="341"/>
      <c r="Q31" s="341"/>
      <c r="R31" s="341"/>
      <c r="S31" s="341"/>
      <c r="T31" s="341"/>
      <c r="U31" s="341"/>
      <c r="V31" s="341"/>
      <c r="W31" s="341"/>
      <c r="X31" s="341"/>
      <c r="Y31" s="341"/>
    </row>
    <row r="32" spans="2:25" s="3" customFormat="1" ht="18" customHeight="1" thickBot="1" thickTop="1">
      <c r="B32" s="1002" t="s">
        <v>52</v>
      </c>
      <c r="C32" s="1003"/>
      <c r="D32" s="1003"/>
      <c r="E32" s="1003"/>
      <c r="F32" s="1003"/>
      <c r="G32" s="1003"/>
      <c r="H32" s="1003"/>
      <c r="I32" s="1003"/>
      <c r="J32" s="1003"/>
      <c r="K32" s="1003"/>
      <c r="L32" s="1003"/>
      <c r="M32" s="1003"/>
      <c r="N32" s="1004"/>
      <c r="P32" s="341"/>
      <c r="Q32" s="341"/>
      <c r="R32" s="341"/>
      <c r="S32" s="341"/>
      <c r="T32" s="341"/>
      <c r="U32" s="341"/>
      <c r="V32" s="341"/>
      <c r="W32" s="341"/>
      <c r="X32" s="341"/>
      <c r="Y32" s="341"/>
    </row>
    <row r="33" spans="1:25" ht="16.5" customHeight="1" thickBot="1">
      <c r="A33" s="7"/>
      <c r="B33" s="999" t="s">
        <v>53</v>
      </c>
      <c r="C33" s="1000"/>
      <c r="D33" s="1000"/>
      <c r="E33" s="1000"/>
      <c r="F33" s="1000"/>
      <c r="G33" s="1000"/>
      <c r="H33" s="1000"/>
      <c r="I33" s="1000"/>
      <c r="J33" s="1000"/>
      <c r="K33" s="1000"/>
      <c r="L33" s="1000"/>
      <c r="M33" s="1000"/>
      <c r="N33" s="1001"/>
      <c r="O33" s="39"/>
      <c r="P33" s="66"/>
      <c r="Q33" s="66"/>
      <c r="R33" s="66"/>
      <c r="S33" s="66"/>
      <c r="T33" s="66"/>
      <c r="U33" s="66"/>
      <c r="V33" s="66"/>
      <c r="W33" s="66"/>
      <c r="X33" s="66"/>
      <c r="Y33" s="66"/>
    </row>
    <row r="34" spans="1:254" ht="3" customHeight="1" thickTop="1">
      <c r="A34" s="7"/>
      <c r="O34" s="4"/>
      <c r="P34" s="337"/>
      <c r="Q34" s="337"/>
      <c r="R34" s="337"/>
      <c r="S34" s="337"/>
      <c r="T34" s="337"/>
      <c r="U34" s="337"/>
      <c r="V34" s="337"/>
      <c r="W34" s="337"/>
      <c r="X34" s="337"/>
      <c r="Y34" s="337"/>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row>
    <row r="35" spans="15:254" ht="0.75" customHeight="1" hidden="1" thickTop="1">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row>
    <row r="36" spans="15:254" ht="4.5" customHeight="1">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row>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0" customHeight="1" hidden="1"/>
    <row r="68" ht="0" customHeight="1" hidden="1"/>
  </sheetData>
  <sheetProtection/>
  <mergeCells count="5">
    <mergeCell ref="B3:N3"/>
    <mergeCell ref="C8:N8"/>
    <mergeCell ref="B1:N2"/>
    <mergeCell ref="B33:N33"/>
    <mergeCell ref="B32:N32"/>
  </mergeCells>
  <printOptions horizontalCentered="1" verticalCentered="1"/>
  <pageMargins left="0.03937007874015748" right="0.03937007874015748" top="0" bottom="0.17" header="0" footer="0"/>
  <pageSetup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codeName="Φύλλο5"/>
  <dimension ref="A1:IV40"/>
  <sheetViews>
    <sheetView zoomScale="60" zoomScaleNormal="60" zoomScalePageLayoutView="0" workbookViewId="0" topLeftCell="A1">
      <selection activeCell="I20" sqref="I20"/>
    </sheetView>
  </sheetViews>
  <sheetFormatPr defaultColWidth="0" defaultRowHeight="0" customHeight="1" zeroHeight="1"/>
  <cols>
    <col min="1" max="1" width="0.13671875" style="4" customWidth="1"/>
    <col min="2" max="2" width="13.57421875" style="4" customWidth="1"/>
    <col min="3" max="9" width="14.7109375" style="4" customWidth="1"/>
    <col min="10" max="249" width="2.57421875" style="64" hidden="1" customWidth="1"/>
    <col min="250" max="250" width="0.85546875" style="4" customWidth="1"/>
    <col min="251" max="16384" width="0.85546875" style="4" hidden="1" customWidth="1"/>
  </cols>
  <sheetData>
    <row r="1" spans="2:249" ht="5.25" customHeight="1" thickTop="1">
      <c r="B1" s="1005" t="s">
        <v>54</v>
      </c>
      <c r="C1" s="1006"/>
      <c r="D1" s="1006"/>
      <c r="E1" s="1006"/>
      <c r="F1" s="1006"/>
      <c r="G1" s="1006"/>
      <c r="H1" s="1006"/>
      <c r="I1" s="1007"/>
      <c r="J1" s="4"/>
      <c r="K1" s="337"/>
      <c r="L1" s="337"/>
      <c r="M1" s="337"/>
      <c r="N1" s="337"/>
      <c r="O1" s="337"/>
      <c r="P1" s="337"/>
      <c r="Q1" s="337"/>
      <c r="R1" s="337"/>
      <c r="S1" s="337"/>
      <c r="T1" s="337"/>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row>
    <row r="2" spans="1:20" ht="46.5" customHeight="1">
      <c r="A2" s="338"/>
      <c r="B2" s="1008"/>
      <c r="C2" s="1009"/>
      <c r="D2" s="1009"/>
      <c r="E2" s="1009"/>
      <c r="F2" s="1009"/>
      <c r="G2" s="1009"/>
      <c r="H2" s="1009"/>
      <c r="I2" s="1010"/>
      <c r="J2" s="39"/>
      <c r="K2" s="66"/>
      <c r="L2" s="66"/>
      <c r="M2" s="66"/>
      <c r="N2" s="66"/>
      <c r="O2" s="66"/>
      <c r="P2" s="66"/>
      <c r="Q2" s="66"/>
      <c r="R2" s="66"/>
      <c r="S2" s="66"/>
      <c r="T2" s="66"/>
    </row>
    <row r="3" spans="2:20" s="3" customFormat="1" ht="21" customHeight="1" thickBot="1">
      <c r="B3" s="359"/>
      <c r="C3" s="360"/>
      <c r="D3" s="360"/>
      <c r="E3" s="360"/>
      <c r="F3" s="360"/>
      <c r="G3" s="360"/>
      <c r="H3" s="360"/>
      <c r="I3" s="361"/>
      <c r="K3" s="341"/>
      <c r="L3" s="341"/>
      <c r="M3" s="341"/>
      <c r="N3" s="341"/>
      <c r="O3" s="341"/>
      <c r="P3" s="341"/>
      <c r="Q3" s="341"/>
      <c r="R3" s="341"/>
      <c r="S3" s="341"/>
      <c r="T3" s="341"/>
    </row>
    <row r="4" spans="2:20" s="3" customFormat="1" ht="32.25" customHeight="1" thickBot="1">
      <c r="B4" s="340"/>
      <c r="C4" s="1011" t="s">
        <v>366</v>
      </c>
      <c r="D4" s="1012"/>
      <c r="E4" s="1012"/>
      <c r="F4" s="1012"/>
      <c r="G4" s="1012"/>
      <c r="H4" s="1012"/>
      <c r="I4" s="1013" t="s">
        <v>55</v>
      </c>
      <c r="K4" s="341"/>
      <c r="L4" s="341"/>
      <c r="M4" s="341"/>
      <c r="N4" s="341"/>
      <c r="O4" s="341"/>
      <c r="P4" s="341"/>
      <c r="Q4" s="341"/>
      <c r="R4" s="341"/>
      <c r="S4" s="341"/>
      <c r="T4" s="341"/>
    </row>
    <row r="5" spans="2:20" s="342" customFormat="1" ht="39" thickBot="1">
      <c r="B5" s="343" t="s">
        <v>39</v>
      </c>
      <c r="C5" s="381" t="s">
        <v>298</v>
      </c>
      <c r="D5" s="381" t="s">
        <v>334</v>
      </c>
      <c r="E5" s="381" t="s">
        <v>40</v>
      </c>
      <c r="F5" s="381" t="s">
        <v>299</v>
      </c>
      <c r="G5" s="381" t="s">
        <v>41</v>
      </c>
      <c r="H5" s="381" t="s">
        <v>42</v>
      </c>
      <c r="I5" s="1014"/>
      <c r="K5" s="344"/>
      <c r="L5" s="344"/>
      <c r="M5" s="344"/>
      <c r="N5" s="344"/>
      <c r="O5" s="344"/>
      <c r="P5" s="344"/>
      <c r="Q5" s="344"/>
      <c r="R5" s="344"/>
      <c r="S5" s="344"/>
      <c r="T5" s="344"/>
    </row>
    <row r="6" spans="2:20" s="10" customFormat="1" ht="24.75" customHeight="1" thickBot="1">
      <c r="B6" s="380"/>
      <c r="C6" s="351"/>
      <c r="D6" s="351"/>
      <c r="E6" s="351"/>
      <c r="F6" s="351"/>
      <c r="G6" s="351"/>
      <c r="H6" s="351"/>
      <c r="I6" s="350"/>
      <c r="K6" s="349"/>
      <c r="L6" s="349"/>
      <c r="M6" s="349"/>
      <c r="N6" s="349"/>
      <c r="O6" s="349"/>
      <c r="P6" s="349"/>
      <c r="Q6" s="349"/>
      <c r="R6" s="349"/>
      <c r="S6" s="349"/>
      <c r="T6" s="349"/>
    </row>
    <row r="7" spans="2:20" s="10" customFormat="1" ht="24.75" customHeight="1" thickBot="1">
      <c r="B7" s="380"/>
      <c r="C7" s="351"/>
      <c r="D7" s="351"/>
      <c r="E7" s="351"/>
      <c r="F7" s="351"/>
      <c r="G7" s="351"/>
      <c r="H7" s="351"/>
      <c r="I7" s="350"/>
      <c r="K7" s="349"/>
      <c r="L7" s="349"/>
      <c r="M7" s="349"/>
      <c r="N7" s="349"/>
      <c r="O7" s="349"/>
      <c r="P7" s="349"/>
      <c r="Q7" s="349"/>
      <c r="R7" s="349"/>
      <c r="S7" s="349"/>
      <c r="T7" s="349"/>
    </row>
    <row r="8" spans="2:20" s="10" customFormat="1" ht="24.75" customHeight="1" thickBot="1">
      <c r="B8" s="380"/>
      <c r="C8" s="351"/>
      <c r="D8" s="351"/>
      <c r="E8" s="351"/>
      <c r="F8" s="351"/>
      <c r="G8" s="351"/>
      <c r="H8" s="351"/>
      <c r="I8" s="350"/>
      <c r="K8" s="349"/>
      <c r="L8" s="349"/>
      <c r="M8" s="349"/>
      <c r="N8" s="349"/>
      <c r="O8" s="349"/>
      <c r="P8" s="349"/>
      <c r="Q8" s="349"/>
      <c r="R8" s="349"/>
      <c r="S8" s="349"/>
      <c r="T8" s="349"/>
    </row>
    <row r="9" spans="2:20" s="10" customFormat="1" ht="24.75" customHeight="1" thickBot="1">
      <c r="B9" s="380"/>
      <c r="C9" s="351"/>
      <c r="D9" s="351"/>
      <c r="E9" s="351"/>
      <c r="F9" s="351"/>
      <c r="G9" s="351"/>
      <c r="H9" s="351"/>
      <c r="I9" s="350"/>
      <c r="K9" s="349"/>
      <c r="L9" s="349"/>
      <c r="M9" s="349"/>
      <c r="N9" s="349"/>
      <c r="O9" s="349"/>
      <c r="P9" s="349"/>
      <c r="Q9" s="349"/>
      <c r="R9" s="349"/>
      <c r="S9" s="349"/>
      <c r="T9" s="349"/>
    </row>
    <row r="10" spans="2:20" s="10" customFormat="1" ht="24.75" customHeight="1" thickBot="1">
      <c r="B10" s="380"/>
      <c r="C10" s="351"/>
      <c r="D10" s="351"/>
      <c r="E10" s="351"/>
      <c r="F10" s="351"/>
      <c r="G10" s="351"/>
      <c r="H10" s="351"/>
      <c r="I10" s="350"/>
      <c r="K10" s="349"/>
      <c r="L10" s="349"/>
      <c r="M10" s="349"/>
      <c r="N10" s="349"/>
      <c r="O10" s="349"/>
      <c r="P10" s="349"/>
      <c r="Q10" s="349"/>
      <c r="R10" s="349"/>
      <c r="S10" s="349"/>
      <c r="T10" s="349"/>
    </row>
    <row r="11" spans="2:20" s="10" customFormat="1" ht="24.75" customHeight="1" thickBot="1">
      <c r="B11" s="380"/>
      <c r="C11" s="351"/>
      <c r="D11" s="351"/>
      <c r="E11" s="351"/>
      <c r="F11" s="351"/>
      <c r="G11" s="351"/>
      <c r="H11" s="351"/>
      <c r="I11" s="350"/>
      <c r="K11" s="349"/>
      <c r="L11" s="349"/>
      <c r="M11" s="349"/>
      <c r="N11" s="349"/>
      <c r="O11" s="349"/>
      <c r="P11" s="349"/>
      <c r="Q11" s="349"/>
      <c r="R11" s="349"/>
      <c r="S11" s="349"/>
      <c r="T11" s="349"/>
    </row>
    <row r="12" spans="2:20" s="10" customFormat="1" ht="24.75" customHeight="1" thickBot="1">
      <c r="B12" s="380"/>
      <c r="C12" s="351"/>
      <c r="D12" s="351"/>
      <c r="E12" s="351"/>
      <c r="F12" s="351"/>
      <c r="G12" s="351"/>
      <c r="H12" s="351"/>
      <c r="I12" s="350"/>
      <c r="K12" s="349"/>
      <c r="L12" s="349"/>
      <c r="M12" s="349"/>
      <c r="N12" s="349"/>
      <c r="O12" s="349"/>
      <c r="P12" s="349"/>
      <c r="Q12" s="349"/>
      <c r="R12" s="349"/>
      <c r="S12" s="349"/>
      <c r="T12" s="349"/>
    </row>
    <row r="13" spans="2:20" s="10" customFormat="1" ht="24.75" customHeight="1" thickBot="1">
      <c r="B13" s="380"/>
      <c r="C13" s="351"/>
      <c r="D13" s="351"/>
      <c r="E13" s="351"/>
      <c r="F13" s="351"/>
      <c r="G13" s="351"/>
      <c r="H13" s="351"/>
      <c r="I13" s="350"/>
      <c r="K13" s="349"/>
      <c r="L13" s="349"/>
      <c r="M13" s="349"/>
      <c r="N13" s="349"/>
      <c r="O13" s="349"/>
      <c r="P13" s="349"/>
      <c r="Q13" s="349"/>
      <c r="R13" s="349"/>
      <c r="S13" s="349"/>
      <c r="T13" s="349"/>
    </row>
    <row r="14" spans="2:20" s="10" customFormat="1" ht="24.75" customHeight="1" thickBot="1">
      <c r="B14" s="380"/>
      <c r="C14" s="351"/>
      <c r="D14" s="351"/>
      <c r="E14" s="351"/>
      <c r="F14" s="351"/>
      <c r="G14" s="351"/>
      <c r="H14" s="351"/>
      <c r="I14" s="350"/>
      <c r="K14" s="349"/>
      <c r="L14" s="349"/>
      <c r="M14" s="349"/>
      <c r="N14" s="349"/>
      <c r="O14" s="349"/>
      <c r="P14" s="349"/>
      <c r="Q14" s="349"/>
      <c r="R14" s="349"/>
      <c r="S14" s="349"/>
      <c r="T14" s="349"/>
    </row>
    <row r="15" spans="2:20" s="10" customFormat="1" ht="24.75" customHeight="1" thickBot="1">
      <c r="B15" s="380"/>
      <c r="C15" s="351"/>
      <c r="D15" s="351"/>
      <c r="E15" s="351"/>
      <c r="F15" s="351"/>
      <c r="G15" s="351"/>
      <c r="H15" s="351"/>
      <c r="I15" s="350"/>
      <c r="K15" s="349"/>
      <c r="L15" s="349"/>
      <c r="M15" s="349"/>
      <c r="N15" s="349"/>
      <c r="O15" s="349"/>
      <c r="P15" s="349"/>
      <c r="Q15" s="349"/>
      <c r="R15" s="349"/>
      <c r="S15" s="349"/>
      <c r="T15" s="349"/>
    </row>
    <row r="16" spans="2:20" s="10" customFormat="1" ht="24.75" customHeight="1" thickBot="1">
      <c r="B16" s="380"/>
      <c r="C16" s="351"/>
      <c r="D16" s="351"/>
      <c r="E16" s="351"/>
      <c r="F16" s="351"/>
      <c r="G16" s="351"/>
      <c r="H16" s="351"/>
      <c r="I16" s="350"/>
      <c r="K16" s="349"/>
      <c r="L16" s="349"/>
      <c r="M16" s="349"/>
      <c r="N16" s="349"/>
      <c r="O16" s="349"/>
      <c r="P16" s="349"/>
      <c r="Q16" s="349"/>
      <c r="R16" s="349"/>
      <c r="S16" s="349"/>
      <c r="T16" s="349"/>
    </row>
    <row r="17" spans="2:20" s="10" customFormat="1" ht="24.75" customHeight="1" thickBot="1">
      <c r="B17" s="380"/>
      <c r="C17" s="351"/>
      <c r="D17" s="351"/>
      <c r="E17" s="351"/>
      <c r="F17" s="351"/>
      <c r="G17" s="351"/>
      <c r="H17" s="351"/>
      <c r="I17" s="350"/>
      <c r="K17" s="349"/>
      <c r="L17" s="349"/>
      <c r="M17" s="349"/>
      <c r="N17" s="349"/>
      <c r="O17" s="349"/>
      <c r="P17" s="349"/>
      <c r="Q17" s="349"/>
      <c r="R17" s="349"/>
      <c r="S17" s="349"/>
      <c r="T17" s="349"/>
    </row>
    <row r="18" spans="2:20" s="10" customFormat="1" ht="24.75" customHeight="1" thickBot="1">
      <c r="B18" s="380"/>
      <c r="C18" s="351"/>
      <c r="D18" s="351"/>
      <c r="E18" s="351"/>
      <c r="F18" s="351"/>
      <c r="G18" s="351"/>
      <c r="H18" s="351"/>
      <c r="I18" s="350"/>
      <c r="K18" s="349"/>
      <c r="L18" s="349"/>
      <c r="M18" s="349"/>
      <c r="N18" s="349"/>
      <c r="O18" s="349"/>
      <c r="P18" s="349"/>
      <c r="Q18" s="349"/>
      <c r="R18" s="349"/>
      <c r="S18" s="349"/>
      <c r="T18" s="349"/>
    </row>
    <row r="19" spans="2:20" s="10" customFormat="1" ht="24.75" customHeight="1" thickBot="1">
      <c r="B19" s="380"/>
      <c r="C19" s="351"/>
      <c r="D19" s="351"/>
      <c r="E19" s="351"/>
      <c r="F19" s="351"/>
      <c r="G19" s="351"/>
      <c r="H19" s="351"/>
      <c r="I19" s="350"/>
      <c r="K19" s="349"/>
      <c r="L19" s="349"/>
      <c r="M19" s="349"/>
      <c r="N19" s="349"/>
      <c r="O19" s="349"/>
      <c r="P19" s="349"/>
      <c r="Q19" s="349"/>
      <c r="R19" s="349"/>
      <c r="S19" s="349"/>
      <c r="T19" s="349"/>
    </row>
    <row r="20" spans="2:20" s="10" customFormat="1" ht="24.75" customHeight="1" thickBot="1">
      <c r="B20" s="380"/>
      <c r="C20" s="351"/>
      <c r="D20" s="351"/>
      <c r="E20" s="351"/>
      <c r="F20" s="351"/>
      <c r="G20" s="351"/>
      <c r="H20" s="351"/>
      <c r="I20" s="350"/>
      <c r="K20" s="349"/>
      <c r="L20" s="349"/>
      <c r="M20" s="349"/>
      <c r="N20" s="349"/>
      <c r="O20" s="349"/>
      <c r="P20" s="349"/>
      <c r="Q20" s="349"/>
      <c r="R20" s="349"/>
      <c r="S20" s="349"/>
      <c r="T20" s="349"/>
    </row>
    <row r="21" spans="2:20" s="10" customFormat="1" ht="24.75" customHeight="1" thickBot="1">
      <c r="B21" s="380"/>
      <c r="C21" s="351"/>
      <c r="D21" s="351"/>
      <c r="E21" s="351"/>
      <c r="F21" s="351"/>
      <c r="G21" s="351"/>
      <c r="H21" s="351"/>
      <c r="I21" s="350"/>
      <c r="K21" s="349"/>
      <c r="L21" s="349"/>
      <c r="M21" s="349"/>
      <c r="N21" s="349"/>
      <c r="O21" s="349"/>
      <c r="P21" s="349"/>
      <c r="Q21" s="349"/>
      <c r="R21" s="349"/>
      <c r="S21" s="349"/>
      <c r="T21" s="349"/>
    </row>
    <row r="22" spans="2:20" s="10" customFormat="1" ht="24.75" customHeight="1" thickBot="1">
      <c r="B22" s="380"/>
      <c r="C22" s="351"/>
      <c r="D22" s="351"/>
      <c r="E22" s="351"/>
      <c r="F22" s="351"/>
      <c r="G22" s="351"/>
      <c r="H22" s="351"/>
      <c r="I22" s="350"/>
      <c r="K22" s="349"/>
      <c r="L22" s="349"/>
      <c r="M22" s="349"/>
      <c r="N22" s="349"/>
      <c r="O22" s="349"/>
      <c r="P22" s="349"/>
      <c r="Q22" s="349"/>
      <c r="R22" s="349"/>
      <c r="S22" s="349"/>
      <c r="T22" s="349"/>
    </row>
    <row r="23" spans="2:20" s="10" customFormat="1" ht="24.75" customHeight="1" thickBot="1">
      <c r="B23" s="380"/>
      <c r="C23" s="351"/>
      <c r="D23" s="351"/>
      <c r="E23" s="351"/>
      <c r="F23" s="351"/>
      <c r="G23" s="351"/>
      <c r="H23" s="351"/>
      <c r="I23" s="350"/>
      <c r="K23" s="349"/>
      <c r="L23" s="349"/>
      <c r="M23" s="349"/>
      <c r="N23" s="349"/>
      <c r="O23" s="349"/>
      <c r="P23" s="349"/>
      <c r="Q23" s="349"/>
      <c r="R23" s="349"/>
      <c r="S23" s="349"/>
      <c r="T23" s="349"/>
    </row>
    <row r="24" spans="2:20" s="10" customFormat="1" ht="24.75" customHeight="1" thickBot="1">
      <c r="B24" s="380"/>
      <c r="C24" s="351"/>
      <c r="D24" s="351"/>
      <c r="E24" s="351"/>
      <c r="F24" s="351"/>
      <c r="G24" s="351"/>
      <c r="H24" s="351"/>
      <c r="I24" s="350"/>
      <c r="K24" s="349"/>
      <c r="L24" s="349"/>
      <c r="M24" s="349"/>
      <c r="N24" s="349"/>
      <c r="O24" s="349"/>
      <c r="P24" s="349"/>
      <c r="Q24" s="349"/>
      <c r="R24" s="349"/>
      <c r="S24" s="349"/>
      <c r="T24" s="349"/>
    </row>
    <row r="25" spans="2:20" s="3" customFormat="1" ht="24.75" customHeight="1" thickBot="1">
      <c r="B25" s="380"/>
      <c r="C25" s="351"/>
      <c r="D25" s="351"/>
      <c r="E25" s="351"/>
      <c r="F25" s="351"/>
      <c r="G25" s="351"/>
      <c r="H25" s="351"/>
      <c r="I25" s="350"/>
      <c r="K25" s="341"/>
      <c r="L25" s="341"/>
      <c r="M25" s="341"/>
      <c r="N25" s="341"/>
      <c r="O25" s="341"/>
      <c r="P25" s="341"/>
      <c r="Q25" s="341"/>
      <c r="R25" s="341"/>
      <c r="S25" s="341"/>
      <c r="T25" s="341"/>
    </row>
    <row r="26" spans="2:20" s="3" customFormat="1" ht="24.75" customHeight="1" thickBot="1">
      <c r="B26" s="380"/>
      <c r="C26" s="351"/>
      <c r="D26" s="351"/>
      <c r="E26" s="351"/>
      <c r="F26" s="351"/>
      <c r="G26" s="351"/>
      <c r="H26" s="351"/>
      <c r="I26" s="350"/>
      <c r="K26" s="341"/>
      <c r="L26" s="341"/>
      <c r="M26" s="341"/>
      <c r="N26" s="341"/>
      <c r="O26" s="341"/>
      <c r="P26" s="341"/>
      <c r="Q26" s="341"/>
      <c r="R26" s="341"/>
      <c r="S26" s="341"/>
      <c r="T26" s="341"/>
    </row>
    <row r="27" spans="2:20" s="3" customFormat="1" ht="24.75" customHeight="1" thickBot="1">
      <c r="B27" s="380"/>
      <c r="C27" s="351"/>
      <c r="D27" s="351"/>
      <c r="E27" s="351"/>
      <c r="F27" s="351"/>
      <c r="G27" s="351"/>
      <c r="H27" s="351"/>
      <c r="I27" s="350"/>
      <c r="K27" s="341"/>
      <c r="L27" s="341"/>
      <c r="M27" s="341"/>
      <c r="N27" s="341"/>
      <c r="O27" s="341"/>
      <c r="P27" s="341"/>
      <c r="Q27" s="341"/>
      <c r="R27" s="341"/>
      <c r="S27" s="341"/>
      <c r="T27" s="341"/>
    </row>
    <row r="28" spans="2:20" s="3" customFormat="1" ht="24.75" customHeight="1" thickBot="1">
      <c r="B28" s="380"/>
      <c r="C28" s="351"/>
      <c r="D28" s="351"/>
      <c r="E28" s="351"/>
      <c r="F28" s="351"/>
      <c r="G28" s="351"/>
      <c r="H28" s="351"/>
      <c r="I28" s="350"/>
      <c r="K28" s="341"/>
      <c r="L28" s="341"/>
      <c r="M28" s="341"/>
      <c r="N28" s="341"/>
      <c r="O28" s="341"/>
      <c r="P28" s="341"/>
      <c r="Q28" s="341"/>
      <c r="R28" s="341"/>
      <c r="S28" s="341"/>
      <c r="T28" s="341"/>
    </row>
    <row r="29" spans="2:20" s="3" customFormat="1" ht="24.75" customHeight="1" thickBot="1">
      <c r="B29" s="380"/>
      <c r="C29" s="351"/>
      <c r="D29" s="351"/>
      <c r="E29" s="351"/>
      <c r="F29" s="351"/>
      <c r="G29" s="351"/>
      <c r="H29" s="351"/>
      <c r="I29" s="350"/>
      <c r="K29" s="341"/>
      <c r="L29" s="341"/>
      <c r="M29" s="341"/>
      <c r="N29" s="341"/>
      <c r="O29" s="341"/>
      <c r="P29" s="341"/>
      <c r="Q29" s="341"/>
      <c r="R29" s="341"/>
      <c r="S29" s="341"/>
      <c r="T29" s="341"/>
    </row>
    <row r="30" spans="2:20" s="3" customFormat="1" ht="24.75" customHeight="1" thickBot="1">
      <c r="B30" s="380"/>
      <c r="C30" s="351"/>
      <c r="D30" s="351"/>
      <c r="E30" s="351"/>
      <c r="F30" s="351"/>
      <c r="G30" s="351"/>
      <c r="H30" s="351"/>
      <c r="I30" s="350"/>
      <c r="K30" s="341"/>
      <c r="L30" s="341"/>
      <c r="M30" s="341"/>
      <c r="N30" s="341"/>
      <c r="O30" s="341"/>
      <c r="P30" s="341"/>
      <c r="Q30" s="341"/>
      <c r="R30" s="341"/>
      <c r="S30" s="341"/>
      <c r="T30" s="341"/>
    </row>
    <row r="31" spans="2:20" s="3" customFormat="1" ht="24.75" customHeight="1" thickBot="1">
      <c r="B31" s="380"/>
      <c r="C31" s="351"/>
      <c r="D31" s="351"/>
      <c r="E31" s="351"/>
      <c r="F31" s="351"/>
      <c r="G31" s="351"/>
      <c r="H31" s="351"/>
      <c r="I31" s="350"/>
      <c r="K31" s="341"/>
      <c r="L31" s="341"/>
      <c r="M31" s="341"/>
      <c r="N31" s="341"/>
      <c r="O31" s="341"/>
      <c r="P31" s="341"/>
      <c r="Q31" s="341"/>
      <c r="R31" s="341"/>
      <c r="S31" s="341"/>
      <c r="T31" s="341"/>
    </row>
    <row r="32" spans="2:20" s="3" customFormat="1" ht="24.75" customHeight="1" thickBot="1">
      <c r="B32" s="380"/>
      <c r="C32" s="351"/>
      <c r="D32" s="351"/>
      <c r="E32" s="351"/>
      <c r="F32" s="351"/>
      <c r="G32" s="351"/>
      <c r="H32" s="351"/>
      <c r="I32" s="350"/>
      <c r="K32" s="341"/>
      <c r="L32" s="341"/>
      <c r="M32" s="341"/>
      <c r="N32" s="341"/>
      <c r="O32" s="341"/>
      <c r="P32" s="341"/>
      <c r="Q32" s="341"/>
      <c r="R32" s="341"/>
      <c r="S32" s="341"/>
      <c r="T32" s="341"/>
    </row>
    <row r="33" spans="2:20" s="3" customFormat="1" ht="24.75" customHeight="1" thickBot="1">
      <c r="B33" s="380"/>
      <c r="C33" s="351"/>
      <c r="D33" s="351"/>
      <c r="E33" s="351"/>
      <c r="F33" s="351"/>
      <c r="G33" s="351"/>
      <c r="H33" s="351"/>
      <c r="I33" s="350"/>
      <c r="K33" s="341"/>
      <c r="L33" s="341"/>
      <c r="M33" s="341"/>
      <c r="N33" s="341"/>
      <c r="O33" s="341"/>
      <c r="P33" s="341"/>
      <c r="Q33" s="341"/>
      <c r="R33" s="341"/>
      <c r="S33" s="341"/>
      <c r="T33" s="341"/>
    </row>
    <row r="34" spans="2:20" s="3" customFormat="1" ht="24.75" customHeight="1" thickBot="1">
      <c r="B34" s="380"/>
      <c r="C34" s="351"/>
      <c r="D34" s="351"/>
      <c r="E34" s="351"/>
      <c r="F34" s="351"/>
      <c r="G34" s="351"/>
      <c r="H34" s="351"/>
      <c r="I34" s="350"/>
      <c r="K34" s="341"/>
      <c r="L34" s="341"/>
      <c r="M34" s="341"/>
      <c r="N34" s="341"/>
      <c r="O34" s="341"/>
      <c r="P34" s="341"/>
      <c r="Q34" s="341"/>
      <c r="R34" s="341"/>
      <c r="S34" s="341"/>
      <c r="T34" s="341"/>
    </row>
    <row r="35" spans="2:20" s="3" customFormat="1" ht="24.75" customHeight="1" thickBot="1">
      <c r="B35" s="380"/>
      <c r="C35" s="351"/>
      <c r="D35" s="351"/>
      <c r="E35" s="351"/>
      <c r="F35" s="351"/>
      <c r="G35" s="351"/>
      <c r="H35" s="351"/>
      <c r="I35" s="350"/>
      <c r="K35" s="341"/>
      <c r="L35" s="341"/>
      <c r="M35" s="341"/>
      <c r="N35" s="341"/>
      <c r="O35" s="341"/>
      <c r="P35" s="341"/>
      <c r="Q35" s="341"/>
      <c r="R35" s="341"/>
      <c r="S35" s="341"/>
      <c r="T35" s="341"/>
    </row>
    <row r="36" spans="2:20" s="3" customFormat="1" ht="24.75" customHeight="1" thickBot="1">
      <c r="B36" s="380"/>
      <c r="C36" s="351"/>
      <c r="D36" s="351"/>
      <c r="E36" s="351"/>
      <c r="F36" s="351"/>
      <c r="G36" s="351"/>
      <c r="H36" s="351"/>
      <c r="I36" s="350"/>
      <c r="K36" s="341"/>
      <c r="L36" s="341"/>
      <c r="M36" s="341"/>
      <c r="N36" s="341"/>
      <c r="O36" s="341"/>
      <c r="P36" s="341"/>
      <c r="Q36" s="341"/>
      <c r="R36" s="341"/>
      <c r="S36" s="341"/>
      <c r="T36" s="341"/>
    </row>
    <row r="37" spans="2:20" s="3" customFormat="1" ht="33.75" customHeight="1" thickBot="1">
      <c r="B37" s="1015" t="s">
        <v>52</v>
      </c>
      <c r="C37" s="1016"/>
      <c r="D37" s="1016"/>
      <c r="E37" s="1016"/>
      <c r="F37" s="1016"/>
      <c r="G37" s="1016"/>
      <c r="H37" s="1016"/>
      <c r="I37" s="1017"/>
      <c r="K37" s="341"/>
      <c r="L37" s="341"/>
      <c r="M37" s="341"/>
      <c r="N37" s="341"/>
      <c r="O37" s="341"/>
      <c r="P37" s="341"/>
      <c r="Q37" s="341"/>
      <c r="R37" s="341"/>
      <c r="S37" s="341"/>
      <c r="T37" s="341"/>
    </row>
    <row r="38" spans="1:20" ht="26.25" customHeight="1" thickBot="1">
      <c r="A38" s="7"/>
      <c r="B38" s="999" t="s">
        <v>56</v>
      </c>
      <c r="C38" s="1000"/>
      <c r="D38" s="1000"/>
      <c r="E38" s="1000"/>
      <c r="F38" s="1000"/>
      <c r="G38" s="1000"/>
      <c r="H38" s="1000"/>
      <c r="I38" s="1001"/>
      <c r="J38" s="39"/>
      <c r="K38" s="66"/>
      <c r="L38" s="66"/>
      <c r="M38" s="66"/>
      <c r="N38" s="66"/>
      <c r="O38" s="66"/>
      <c r="P38" s="66"/>
      <c r="Q38" s="66"/>
      <c r="R38" s="66"/>
      <c r="S38" s="66"/>
      <c r="T38" s="66"/>
    </row>
    <row r="39" spans="1:256" s="209" customFormat="1" ht="3" customHeight="1" thickBot="1" thickTop="1">
      <c r="A39" s="7"/>
      <c r="B39" s="221"/>
      <c r="C39" s="221"/>
      <c r="D39" s="221"/>
      <c r="E39" s="221"/>
      <c r="F39" s="221"/>
      <c r="G39" s="221"/>
      <c r="H39" s="221"/>
      <c r="I39" s="221"/>
      <c r="J39" s="210"/>
      <c r="K39" s="211"/>
      <c r="L39" s="211"/>
      <c r="M39" s="211"/>
      <c r="N39" s="211"/>
      <c r="O39" s="211"/>
      <c r="P39" s="211"/>
      <c r="Q39" s="211"/>
      <c r="R39" s="211"/>
      <c r="S39" s="211"/>
      <c r="T39" s="211"/>
      <c r="IP39" s="4"/>
      <c r="IV39" s="4"/>
    </row>
    <row r="40" spans="1:256" s="212" customFormat="1" ht="0.75" customHeight="1" hidden="1" thickTop="1">
      <c r="A40" s="4"/>
      <c r="B40" s="4"/>
      <c r="C40" s="4"/>
      <c r="D40" s="4"/>
      <c r="E40" s="4"/>
      <c r="F40" s="4"/>
      <c r="G40" s="4"/>
      <c r="H40" s="4"/>
      <c r="I40" s="4"/>
      <c r="IP40" s="4"/>
      <c r="IV40" s="4"/>
    </row>
    <row r="41" ht="4.5" customHeight="1" thickTop="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0" customHeight="1" hidden="1"/>
    <row r="73" ht="0" customHeight="1" hidden="1"/>
  </sheetData>
  <sheetProtection/>
  <mergeCells count="5">
    <mergeCell ref="B1:I2"/>
    <mergeCell ref="C4:H4"/>
    <mergeCell ref="I4:I5"/>
    <mergeCell ref="B38:I38"/>
    <mergeCell ref="B37:I37"/>
  </mergeCells>
  <printOptions horizontalCentered="1" verticalCentered="1"/>
  <pageMargins left="0.03937007874015748" right="0.03937007874015748" top="0" bottom="0.28" header="0" footer="0"/>
  <pageSetup horizontalDpi="600" verticalDpi="600" orientation="portrait" paperSize="9" scale="72" r:id="rId1"/>
</worksheet>
</file>

<file path=xl/worksheets/sheet6.xml><?xml version="1.0" encoding="utf-8"?>
<worksheet xmlns="http://schemas.openxmlformats.org/spreadsheetml/2006/main" xmlns:r="http://schemas.openxmlformats.org/officeDocument/2006/relationships">
  <sheetPr codeName="Φύλλο6"/>
  <dimension ref="A1:IG35"/>
  <sheetViews>
    <sheetView zoomScale="60" zoomScaleNormal="60" zoomScalePageLayoutView="0" workbookViewId="0" topLeftCell="A1">
      <selection activeCell="I20" sqref="I20"/>
    </sheetView>
  </sheetViews>
  <sheetFormatPr defaultColWidth="0" defaultRowHeight="0" customHeight="1" zeroHeight="1"/>
  <cols>
    <col min="1" max="1" width="4.57421875" style="369" customWidth="1"/>
    <col min="2" max="2" width="46.28125" style="4" customWidth="1"/>
    <col min="3" max="5" width="12.421875" style="4" customWidth="1"/>
    <col min="6" max="6" width="17.8515625" style="4" customWidth="1"/>
    <col min="7" max="7" width="17.57421875" style="4" customWidth="1"/>
    <col min="8" max="8" width="4.7109375" style="4" customWidth="1"/>
    <col min="9" max="9" width="12.7109375" style="4" customWidth="1"/>
    <col min="10" max="10" width="4.7109375" style="4" customWidth="1"/>
    <col min="11" max="11" width="14.28125" style="4" customWidth="1"/>
    <col min="12" max="12" width="4.8515625" style="4" customWidth="1"/>
    <col min="13" max="13" width="15.00390625" style="4" customWidth="1"/>
    <col min="14" max="14" width="4.7109375" style="4" customWidth="1"/>
    <col min="15" max="15" width="13.57421875" style="4" customWidth="1"/>
    <col min="16" max="16" width="3.00390625" style="4" customWidth="1"/>
    <col min="17" max="17" width="0.5625" style="370" customWidth="1"/>
    <col min="18" max="18" width="0.71875" style="4" hidden="1" customWidth="1"/>
    <col min="19" max="240" width="2.57421875" style="64" hidden="1" customWidth="1"/>
    <col min="241" max="241" width="2.57421875" style="4" hidden="1" customWidth="1"/>
    <col min="242" max="16384" width="2.57421875" style="64" hidden="1" customWidth="1"/>
  </cols>
  <sheetData>
    <row r="1" spans="20:29" s="4" customFormat="1" ht="5.25" customHeight="1" thickBot="1">
      <c r="T1" s="337"/>
      <c r="U1" s="337"/>
      <c r="V1" s="337"/>
      <c r="W1" s="337"/>
      <c r="X1" s="337"/>
      <c r="Y1" s="337"/>
      <c r="Z1" s="337"/>
      <c r="AA1" s="337"/>
      <c r="AB1" s="337"/>
      <c r="AC1" s="337"/>
    </row>
    <row r="2" spans="1:29" ht="21" customHeight="1" thickTop="1">
      <c r="A2" s="993" t="s">
        <v>57</v>
      </c>
      <c r="B2" s="994"/>
      <c r="C2" s="994"/>
      <c r="D2" s="994"/>
      <c r="E2" s="994"/>
      <c r="F2" s="994"/>
      <c r="G2" s="994"/>
      <c r="H2" s="994"/>
      <c r="I2" s="994"/>
      <c r="J2" s="994"/>
      <c r="K2" s="994"/>
      <c r="L2" s="994"/>
      <c r="M2" s="994"/>
      <c r="N2" s="994"/>
      <c r="O2" s="994"/>
      <c r="P2" s="994"/>
      <c r="Q2" s="995"/>
      <c r="R2" s="3"/>
      <c r="S2" s="39"/>
      <c r="T2" s="66"/>
      <c r="U2" s="66"/>
      <c r="V2" s="66"/>
      <c r="W2" s="66"/>
      <c r="X2" s="66"/>
      <c r="Y2" s="66"/>
      <c r="Z2" s="66"/>
      <c r="AA2" s="66"/>
      <c r="AB2" s="66"/>
      <c r="AC2" s="66"/>
    </row>
    <row r="3" spans="1:29" s="3" customFormat="1" ht="6" customHeight="1" thickBot="1">
      <c r="A3" s="359"/>
      <c r="B3" s="360"/>
      <c r="C3" s="360"/>
      <c r="D3" s="360"/>
      <c r="E3" s="360"/>
      <c r="F3" s="360"/>
      <c r="G3" s="360"/>
      <c r="H3" s="360"/>
      <c r="I3" s="360"/>
      <c r="J3" s="360"/>
      <c r="K3" s="360"/>
      <c r="L3" s="360"/>
      <c r="M3" s="360"/>
      <c r="N3" s="360"/>
      <c r="O3" s="360"/>
      <c r="P3" s="360"/>
      <c r="Q3" s="37"/>
      <c r="T3" s="341"/>
      <c r="U3" s="341"/>
      <c r="V3" s="341"/>
      <c r="W3" s="341"/>
      <c r="X3" s="341"/>
      <c r="Y3" s="341"/>
      <c r="Z3" s="341"/>
      <c r="AA3" s="341"/>
      <c r="AB3" s="341"/>
      <c r="AC3" s="341"/>
    </row>
    <row r="4" spans="1:27" s="4" customFormat="1" ht="26.25" customHeight="1" thickBot="1">
      <c r="A4" s="1030" t="s">
        <v>330</v>
      </c>
      <c r="B4" s="1031" t="s">
        <v>352</v>
      </c>
      <c r="C4" s="1018" t="s">
        <v>362</v>
      </c>
      <c r="D4" s="1018" t="s">
        <v>363</v>
      </c>
      <c r="E4" s="1018" t="s">
        <v>364</v>
      </c>
      <c r="F4" s="1023" t="s">
        <v>361</v>
      </c>
      <c r="G4" s="1018" t="s">
        <v>75</v>
      </c>
      <c r="H4" s="1026"/>
      <c r="I4" s="1018" t="s">
        <v>76</v>
      </c>
      <c r="J4" s="1020"/>
      <c r="K4" s="1018" t="s">
        <v>77</v>
      </c>
      <c r="L4" s="1020"/>
      <c r="M4" s="1023" t="s">
        <v>58</v>
      </c>
      <c r="N4" s="1023"/>
      <c r="O4" s="1023" t="s">
        <v>59</v>
      </c>
      <c r="P4" s="1023"/>
      <c r="Q4" s="39"/>
      <c r="R4" s="3"/>
      <c r="S4" s="337"/>
      <c r="T4" s="337"/>
      <c r="U4" s="337"/>
      <c r="V4" s="337"/>
      <c r="W4" s="337"/>
      <c r="X4" s="337"/>
      <c r="Y4" s="337"/>
      <c r="Z4" s="337"/>
      <c r="AA4" s="337"/>
    </row>
    <row r="5" spans="1:27" s="4" customFormat="1" ht="26.25" customHeight="1" thickBot="1">
      <c r="A5" s="1030"/>
      <c r="B5" s="1032"/>
      <c r="C5" s="1019"/>
      <c r="D5" s="1019"/>
      <c r="E5" s="1019"/>
      <c r="F5" s="1023"/>
      <c r="G5" s="1019"/>
      <c r="H5" s="1027"/>
      <c r="I5" s="1021"/>
      <c r="J5" s="1022"/>
      <c r="K5" s="1021"/>
      <c r="L5" s="1022"/>
      <c r="M5" s="1023"/>
      <c r="N5" s="1023"/>
      <c r="O5" s="1023"/>
      <c r="P5" s="1023"/>
      <c r="Q5" s="39"/>
      <c r="R5" s="3"/>
      <c r="S5" s="337"/>
      <c r="T5" s="337"/>
      <c r="U5" s="337"/>
      <c r="V5" s="337"/>
      <c r="W5" s="337"/>
      <c r="X5" s="337"/>
      <c r="Y5" s="337"/>
      <c r="Z5" s="337"/>
      <c r="AA5" s="337"/>
    </row>
    <row r="6" spans="1:27" s="4" customFormat="1" ht="26.25" customHeight="1" thickBot="1">
      <c r="A6" s="363">
        <v>1</v>
      </c>
      <c r="B6" s="365"/>
      <c r="C6" s="364"/>
      <c r="D6" s="364"/>
      <c r="E6" s="364"/>
      <c r="F6" s="366"/>
      <c r="G6" s="366"/>
      <c r="H6" s="267"/>
      <c r="I6" s="371"/>
      <c r="J6" s="267"/>
      <c r="K6" s="366"/>
      <c r="L6" s="267"/>
      <c r="M6" s="366"/>
      <c r="N6" s="267"/>
      <c r="O6" s="372"/>
      <c r="P6" s="267"/>
      <c r="Q6" s="39"/>
      <c r="R6" s="3"/>
      <c r="S6" s="337"/>
      <c r="T6" s="337"/>
      <c r="U6" s="337"/>
      <c r="V6" s="337"/>
      <c r="W6" s="337"/>
      <c r="X6" s="337"/>
      <c r="Y6" s="337"/>
      <c r="Z6" s="337"/>
      <c r="AA6" s="337"/>
    </row>
    <row r="7" spans="1:27" s="4" customFormat="1" ht="26.25" customHeight="1" thickBot="1">
      <c r="A7" s="363">
        <v>2</v>
      </c>
      <c r="B7" s="365"/>
      <c r="C7" s="364"/>
      <c r="D7" s="364"/>
      <c r="E7" s="364"/>
      <c r="F7" s="366"/>
      <c r="G7" s="366"/>
      <c r="H7" s="267"/>
      <c r="I7" s="366"/>
      <c r="J7" s="267"/>
      <c r="K7" s="366"/>
      <c r="L7" s="267"/>
      <c r="M7" s="366"/>
      <c r="N7" s="267"/>
      <c r="O7" s="372"/>
      <c r="P7" s="267"/>
      <c r="Q7" s="39"/>
      <c r="R7" s="3"/>
      <c r="S7" s="337"/>
      <c r="T7" s="337"/>
      <c r="U7" s="337"/>
      <c r="V7" s="337"/>
      <c r="W7" s="337"/>
      <c r="X7" s="337"/>
      <c r="Y7" s="337"/>
      <c r="Z7" s="337"/>
      <c r="AA7" s="337"/>
    </row>
    <row r="8" spans="1:27" s="4" customFormat="1" ht="26.25" customHeight="1" thickBot="1">
      <c r="A8" s="363">
        <v>3</v>
      </c>
      <c r="B8" s="365"/>
      <c r="C8" s="364"/>
      <c r="D8" s="364"/>
      <c r="E8" s="364"/>
      <c r="F8" s="366"/>
      <c r="G8" s="366"/>
      <c r="H8" s="267"/>
      <c r="I8" s="366"/>
      <c r="J8" s="267"/>
      <c r="K8" s="366"/>
      <c r="L8" s="267"/>
      <c r="M8" s="366"/>
      <c r="N8" s="267"/>
      <c r="O8" s="372"/>
      <c r="P8" s="267"/>
      <c r="Q8" s="39"/>
      <c r="R8" s="3"/>
      <c r="S8" s="337"/>
      <c r="T8" s="337"/>
      <c r="U8" s="337"/>
      <c r="V8" s="337"/>
      <c r="W8" s="337"/>
      <c r="X8" s="337"/>
      <c r="Y8" s="337"/>
      <c r="Z8" s="337"/>
      <c r="AA8" s="337"/>
    </row>
    <row r="9" spans="1:27" s="4" customFormat="1" ht="26.25" customHeight="1" thickBot="1">
      <c r="A9" s="363">
        <v>4</v>
      </c>
      <c r="B9" s="365"/>
      <c r="C9" s="364"/>
      <c r="D9" s="364"/>
      <c r="E9" s="364"/>
      <c r="F9" s="366"/>
      <c r="G9" s="366"/>
      <c r="H9" s="267"/>
      <c r="I9" s="366"/>
      <c r="J9" s="267"/>
      <c r="K9" s="366"/>
      <c r="L9" s="267"/>
      <c r="M9" s="366"/>
      <c r="N9" s="267"/>
      <c r="O9" s="372"/>
      <c r="P9" s="267"/>
      <c r="Q9" s="39"/>
      <c r="R9" s="3"/>
      <c r="S9" s="337"/>
      <c r="T9" s="337"/>
      <c r="U9" s="337"/>
      <c r="V9" s="337"/>
      <c r="W9" s="337"/>
      <c r="X9" s="337"/>
      <c r="Y9" s="337"/>
      <c r="Z9" s="337"/>
      <c r="AA9" s="337"/>
    </row>
    <row r="10" spans="1:27" s="4" customFormat="1" ht="26.25" customHeight="1" thickBot="1">
      <c r="A10" s="363">
        <v>5</v>
      </c>
      <c r="B10" s="365"/>
      <c r="C10" s="364"/>
      <c r="D10" s="364"/>
      <c r="E10" s="364"/>
      <c r="F10" s="366"/>
      <c r="G10" s="366"/>
      <c r="H10" s="267"/>
      <c r="I10" s="366"/>
      <c r="J10" s="267"/>
      <c r="K10" s="366"/>
      <c r="L10" s="267"/>
      <c r="M10" s="366"/>
      <c r="N10" s="267"/>
      <c r="O10" s="372"/>
      <c r="P10" s="267"/>
      <c r="Q10" s="39"/>
      <c r="R10" s="3"/>
      <c r="S10" s="337"/>
      <c r="T10" s="337"/>
      <c r="U10" s="337"/>
      <c r="V10" s="337"/>
      <c r="W10" s="337"/>
      <c r="X10" s="337"/>
      <c r="Y10" s="337"/>
      <c r="Z10" s="337"/>
      <c r="AA10" s="337"/>
    </row>
    <row r="11" spans="1:27" s="4" customFormat="1" ht="26.25" customHeight="1" thickBot="1">
      <c r="A11" s="363">
        <v>6</v>
      </c>
      <c r="B11" s="365"/>
      <c r="C11" s="364"/>
      <c r="D11" s="364"/>
      <c r="E11" s="364"/>
      <c r="F11" s="366"/>
      <c r="G11" s="366"/>
      <c r="H11" s="267"/>
      <c r="I11" s="366"/>
      <c r="J11" s="267"/>
      <c r="K11" s="366"/>
      <c r="L11" s="267"/>
      <c r="M11" s="366"/>
      <c r="N11" s="267"/>
      <c r="O11" s="372"/>
      <c r="P11" s="267"/>
      <c r="Q11" s="39"/>
      <c r="R11" s="3"/>
      <c r="S11" s="337"/>
      <c r="T11" s="337"/>
      <c r="U11" s="337"/>
      <c r="V11" s="337"/>
      <c r="W11" s="337"/>
      <c r="X11" s="337"/>
      <c r="Y11" s="337"/>
      <c r="Z11" s="337"/>
      <c r="AA11" s="337"/>
    </row>
    <row r="12" spans="1:27" s="4" customFormat="1" ht="26.25" customHeight="1" thickBot="1">
      <c r="A12" s="363">
        <v>7</v>
      </c>
      <c r="B12" s="365"/>
      <c r="C12" s="364"/>
      <c r="D12" s="364"/>
      <c r="E12" s="364"/>
      <c r="F12" s="366"/>
      <c r="G12" s="366"/>
      <c r="H12" s="267"/>
      <c r="I12" s="366"/>
      <c r="J12" s="267"/>
      <c r="K12" s="366"/>
      <c r="L12" s="267"/>
      <c r="M12" s="366"/>
      <c r="N12" s="267"/>
      <c r="O12" s="372"/>
      <c r="P12" s="267"/>
      <c r="Q12" s="39"/>
      <c r="R12" s="3"/>
      <c r="S12" s="337"/>
      <c r="T12" s="337"/>
      <c r="U12" s="337"/>
      <c r="V12" s="337"/>
      <c r="W12" s="337"/>
      <c r="X12" s="337"/>
      <c r="Y12" s="337"/>
      <c r="Z12" s="337"/>
      <c r="AA12" s="337"/>
    </row>
    <row r="13" spans="1:27" s="4" customFormat="1" ht="26.25" customHeight="1" thickBot="1">
      <c r="A13" s="363">
        <v>8</v>
      </c>
      <c r="B13" s="365"/>
      <c r="C13" s="364"/>
      <c r="D13" s="364"/>
      <c r="E13" s="364"/>
      <c r="F13" s="366"/>
      <c r="G13" s="366"/>
      <c r="H13" s="267"/>
      <c r="I13" s="366"/>
      <c r="J13" s="267"/>
      <c r="K13" s="366"/>
      <c r="L13" s="267"/>
      <c r="M13" s="366"/>
      <c r="N13" s="267"/>
      <c r="O13" s="372"/>
      <c r="P13" s="267"/>
      <c r="Q13" s="39"/>
      <c r="R13" s="3"/>
      <c r="S13" s="337"/>
      <c r="T13" s="337"/>
      <c r="U13" s="337"/>
      <c r="V13" s="337"/>
      <c r="W13" s="337"/>
      <c r="X13" s="337"/>
      <c r="Y13" s="337"/>
      <c r="Z13" s="337"/>
      <c r="AA13" s="337"/>
    </row>
    <row r="14" spans="1:27" s="4" customFormat="1" ht="26.25" customHeight="1" thickBot="1">
      <c r="A14" s="363">
        <v>9</v>
      </c>
      <c r="B14" s="365"/>
      <c r="C14" s="364"/>
      <c r="D14" s="364"/>
      <c r="E14" s="364"/>
      <c r="F14" s="366"/>
      <c r="G14" s="366"/>
      <c r="H14" s="267"/>
      <c r="I14" s="366"/>
      <c r="J14" s="267"/>
      <c r="K14" s="366"/>
      <c r="L14" s="267"/>
      <c r="M14" s="366"/>
      <c r="N14" s="267"/>
      <c r="O14" s="372"/>
      <c r="P14" s="267"/>
      <c r="Q14" s="39"/>
      <c r="R14" s="3"/>
      <c r="S14" s="337"/>
      <c r="T14" s="337"/>
      <c r="U14" s="337"/>
      <c r="V14" s="337"/>
      <c r="W14" s="337"/>
      <c r="X14" s="337"/>
      <c r="Y14" s="337"/>
      <c r="Z14" s="337"/>
      <c r="AA14" s="337"/>
    </row>
    <row r="15" spans="1:27" s="4" customFormat="1" ht="26.25" customHeight="1" thickBot="1">
      <c r="A15" s="363">
        <v>10</v>
      </c>
      <c r="B15" s="365"/>
      <c r="C15" s="364"/>
      <c r="D15" s="364"/>
      <c r="E15" s="364"/>
      <c r="F15" s="366"/>
      <c r="G15" s="366"/>
      <c r="H15" s="267"/>
      <c r="I15" s="366"/>
      <c r="J15" s="267"/>
      <c r="K15" s="366"/>
      <c r="L15" s="267"/>
      <c r="M15" s="366"/>
      <c r="N15" s="267"/>
      <c r="O15" s="372"/>
      <c r="P15" s="267"/>
      <c r="Q15" s="39"/>
      <c r="R15" s="3"/>
      <c r="S15" s="337"/>
      <c r="T15" s="337"/>
      <c r="U15" s="337"/>
      <c r="V15" s="337"/>
      <c r="W15" s="337"/>
      <c r="X15" s="337"/>
      <c r="Y15" s="337"/>
      <c r="Z15" s="337"/>
      <c r="AA15" s="337"/>
    </row>
    <row r="16" spans="1:27" s="4" customFormat="1" ht="26.25" customHeight="1" thickBot="1">
      <c r="A16" s="363">
        <v>11</v>
      </c>
      <c r="B16" s="365"/>
      <c r="C16" s="364"/>
      <c r="D16" s="364"/>
      <c r="E16" s="364"/>
      <c r="F16" s="366"/>
      <c r="G16" s="366"/>
      <c r="H16" s="267"/>
      <c r="I16" s="366"/>
      <c r="J16" s="267"/>
      <c r="K16" s="366"/>
      <c r="L16" s="267"/>
      <c r="M16" s="366"/>
      <c r="N16" s="267"/>
      <c r="O16" s="372"/>
      <c r="P16" s="267"/>
      <c r="Q16" s="39"/>
      <c r="R16" s="3"/>
      <c r="S16" s="337"/>
      <c r="T16" s="337"/>
      <c r="U16" s="337"/>
      <c r="V16" s="337"/>
      <c r="W16" s="337"/>
      <c r="X16" s="337"/>
      <c r="Y16" s="337"/>
      <c r="Z16" s="337"/>
      <c r="AA16" s="337"/>
    </row>
    <row r="17" spans="1:27" s="4" customFormat="1" ht="26.25" customHeight="1" thickBot="1">
      <c r="A17" s="363">
        <v>12</v>
      </c>
      <c r="B17" s="365"/>
      <c r="C17" s="364"/>
      <c r="D17" s="364"/>
      <c r="E17" s="364"/>
      <c r="F17" s="366"/>
      <c r="G17" s="366"/>
      <c r="H17" s="267"/>
      <c r="I17" s="366"/>
      <c r="J17" s="267"/>
      <c r="K17" s="366"/>
      <c r="L17" s="267"/>
      <c r="M17" s="366"/>
      <c r="N17" s="267"/>
      <c r="O17" s="372"/>
      <c r="P17" s="267"/>
      <c r="Q17" s="39"/>
      <c r="R17" s="3"/>
      <c r="S17" s="337"/>
      <c r="T17" s="337"/>
      <c r="U17" s="337"/>
      <c r="V17" s="337"/>
      <c r="W17" s="337"/>
      <c r="X17" s="337"/>
      <c r="Y17" s="337"/>
      <c r="Z17" s="337"/>
      <c r="AA17" s="337"/>
    </row>
    <row r="18" spans="1:27" s="4" customFormat="1" ht="26.25" customHeight="1" thickBot="1">
      <c r="A18" s="363">
        <v>13</v>
      </c>
      <c r="B18" s="365"/>
      <c r="C18" s="364"/>
      <c r="D18" s="364"/>
      <c r="E18" s="364"/>
      <c r="F18" s="366"/>
      <c r="G18" s="366"/>
      <c r="H18" s="267"/>
      <c r="I18" s="366"/>
      <c r="J18" s="267"/>
      <c r="K18" s="366"/>
      <c r="L18" s="267"/>
      <c r="M18" s="366"/>
      <c r="N18" s="267"/>
      <c r="O18" s="372"/>
      <c r="P18" s="267"/>
      <c r="Q18" s="39"/>
      <c r="R18" s="3"/>
      <c r="S18" s="337"/>
      <c r="T18" s="337"/>
      <c r="U18" s="337"/>
      <c r="V18" s="337"/>
      <c r="W18" s="337"/>
      <c r="X18" s="337"/>
      <c r="Y18" s="337"/>
      <c r="Z18" s="337"/>
      <c r="AA18" s="337"/>
    </row>
    <row r="19" spans="1:27" s="4" customFormat="1" ht="26.25" customHeight="1" thickBot="1">
      <c r="A19" s="363">
        <v>14</v>
      </c>
      <c r="B19" s="365"/>
      <c r="C19" s="364"/>
      <c r="D19" s="364"/>
      <c r="E19" s="364"/>
      <c r="F19" s="366"/>
      <c r="G19" s="366"/>
      <c r="H19" s="267"/>
      <c r="I19" s="366"/>
      <c r="J19" s="267"/>
      <c r="K19" s="366"/>
      <c r="L19" s="267"/>
      <c r="M19" s="366"/>
      <c r="N19" s="267"/>
      <c r="O19" s="372"/>
      <c r="P19" s="267"/>
      <c r="Q19" s="39"/>
      <c r="R19" s="3"/>
      <c r="S19" s="337"/>
      <c r="T19" s="337"/>
      <c r="U19" s="337"/>
      <c r="V19" s="337"/>
      <c r="W19" s="337"/>
      <c r="X19" s="337"/>
      <c r="Y19" s="337"/>
      <c r="Z19" s="337"/>
      <c r="AA19" s="337"/>
    </row>
    <row r="20" spans="1:27" s="4" customFormat="1" ht="26.25" customHeight="1" thickBot="1">
      <c r="A20" s="363">
        <v>15</v>
      </c>
      <c r="B20" s="365"/>
      <c r="C20" s="364"/>
      <c r="D20" s="364"/>
      <c r="E20" s="364"/>
      <c r="F20" s="366"/>
      <c r="G20" s="366"/>
      <c r="H20" s="267"/>
      <c r="I20" s="366"/>
      <c r="J20" s="267"/>
      <c r="K20" s="366"/>
      <c r="L20" s="267"/>
      <c r="M20" s="366"/>
      <c r="N20" s="267"/>
      <c r="O20" s="372"/>
      <c r="P20" s="267"/>
      <c r="Q20" s="39"/>
      <c r="R20" s="3"/>
      <c r="S20" s="337"/>
      <c r="T20" s="337"/>
      <c r="U20" s="337"/>
      <c r="V20" s="337"/>
      <c r="W20" s="337"/>
      <c r="X20" s="337"/>
      <c r="Y20" s="337"/>
      <c r="Z20" s="337"/>
      <c r="AA20" s="337"/>
    </row>
    <row r="21" spans="1:27" s="4" customFormat="1" ht="26.25" customHeight="1" thickBot="1">
      <c r="A21" s="363">
        <v>16</v>
      </c>
      <c r="B21" s="365"/>
      <c r="C21" s="364"/>
      <c r="D21" s="364"/>
      <c r="E21" s="364"/>
      <c r="F21" s="366"/>
      <c r="G21" s="366"/>
      <c r="H21" s="267"/>
      <c r="I21" s="366"/>
      <c r="J21" s="267"/>
      <c r="K21" s="366"/>
      <c r="L21" s="267"/>
      <c r="M21" s="366"/>
      <c r="N21" s="267"/>
      <c r="O21" s="372"/>
      <c r="P21" s="267"/>
      <c r="Q21" s="39"/>
      <c r="R21" s="3"/>
      <c r="S21" s="337"/>
      <c r="T21" s="337"/>
      <c r="U21" s="337"/>
      <c r="V21" s="337"/>
      <c r="W21" s="337"/>
      <c r="X21" s="337"/>
      <c r="Y21" s="337"/>
      <c r="Z21" s="337"/>
      <c r="AA21" s="337"/>
    </row>
    <row r="22" spans="1:27" s="4" customFormat="1" ht="26.25" customHeight="1" thickBot="1">
      <c r="A22" s="363">
        <v>17</v>
      </c>
      <c r="B22" s="365"/>
      <c r="C22" s="364"/>
      <c r="D22" s="364"/>
      <c r="E22" s="364"/>
      <c r="F22" s="366"/>
      <c r="G22" s="366"/>
      <c r="H22" s="267"/>
      <c r="I22" s="366"/>
      <c r="J22" s="267"/>
      <c r="K22" s="366"/>
      <c r="L22" s="267"/>
      <c r="M22" s="366"/>
      <c r="N22" s="267"/>
      <c r="O22" s="372"/>
      <c r="P22" s="267"/>
      <c r="Q22" s="39"/>
      <c r="R22" s="3"/>
      <c r="S22" s="337"/>
      <c r="T22" s="337"/>
      <c r="U22" s="337"/>
      <c r="V22" s="337"/>
      <c r="W22" s="337"/>
      <c r="X22" s="337"/>
      <c r="Y22" s="337"/>
      <c r="Z22" s="337"/>
      <c r="AA22" s="337"/>
    </row>
    <row r="23" spans="1:27" s="4" customFormat="1" ht="26.25" customHeight="1" thickBot="1">
      <c r="A23" s="363">
        <v>18</v>
      </c>
      <c r="B23" s="365"/>
      <c r="C23" s="364"/>
      <c r="D23" s="364"/>
      <c r="E23" s="364"/>
      <c r="F23" s="366"/>
      <c r="G23" s="366"/>
      <c r="H23" s="267"/>
      <c r="I23" s="366"/>
      <c r="J23" s="267"/>
      <c r="K23" s="366"/>
      <c r="L23" s="267"/>
      <c r="M23" s="366"/>
      <c r="N23" s="267"/>
      <c r="O23" s="372"/>
      <c r="P23" s="267"/>
      <c r="Q23" s="39"/>
      <c r="R23" s="3"/>
      <c r="S23" s="337"/>
      <c r="T23" s="337"/>
      <c r="U23" s="337"/>
      <c r="V23" s="337"/>
      <c r="W23" s="337"/>
      <c r="X23" s="337"/>
      <c r="Y23" s="337"/>
      <c r="Z23" s="337"/>
      <c r="AA23" s="337"/>
    </row>
    <row r="24" spans="1:27" s="4" customFormat="1" ht="26.25" customHeight="1" thickBot="1">
      <c r="A24" s="363">
        <v>19</v>
      </c>
      <c r="B24" s="365"/>
      <c r="C24" s="364"/>
      <c r="D24" s="364"/>
      <c r="E24" s="364"/>
      <c r="F24" s="366"/>
      <c r="G24" s="366"/>
      <c r="H24" s="267"/>
      <c r="I24" s="366"/>
      <c r="J24" s="267"/>
      <c r="K24" s="366"/>
      <c r="L24" s="267"/>
      <c r="M24" s="366"/>
      <c r="N24" s="267"/>
      <c r="O24" s="372"/>
      <c r="P24" s="267"/>
      <c r="Q24" s="39"/>
      <c r="R24" s="3"/>
      <c r="S24" s="337"/>
      <c r="T24" s="337"/>
      <c r="U24" s="337"/>
      <c r="V24" s="337"/>
      <c r="W24" s="337"/>
      <c r="X24" s="337"/>
      <c r="Y24" s="337"/>
      <c r="Z24" s="337"/>
      <c r="AA24" s="337"/>
    </row>
    <row r="25" spans="1:27" s="4" customFormat="1" ht="26.25" customHeight="1" thickBot="1">
      <c r="A25" s="363">
        <v>20</v>
      </c>
      <c r="B25" s="365"/>
      <c r="C25" s="364"/>
      <c r="D25" s="364"/>
      <c r="E25" s="364"/>
      <c r="F25" s="366"/>
      <c r="G25" s="366"/>
      <c r="H25" s="267"/>
      <c r="I25" s="366"/>
      <c r="J25" s="267"/>
      <c r="K25" s="366"/>
      <c r="L25" s="267"/>
      <c r="M25" s="366"/>
      <c r="N25" s="367"/>
      <c r="O25" s="366"/>
      <c r="P25" s="367"/>
      <c r="Q25" s="39"/>
      <c r="R25" s="3"/>
      <c r="S25" s="337"/>
      <c r="T25" s="337"/>
      <c r="U25" s="337"/>
      <c r="V25" s="337"/>
      <c r="W25" s="337"/>
      <c r="X25" s="337"/>
      <c r="Y25" s="337"/>
      <c r="Z25" s="337"/>
      <c r="AA25" s="337"/>
    </row>
    <row r="26" spans="1:27" s="4" customFormat="1" ht="26.25" customHeight="1" thickBot="1">
      <c r="A26" s="363">
        <v>21</v>
      </c>
      <c r="B26" s="365"/>
      <c r="C26" s="364"/>
      <c r="D26" s="364"/>
      <c r="E26" s="364"/>
      <c r="F26" s="366"/>
      <c r="G26" s="366"/>
      <c r="H26" s="267"/>
      <c r="I26" s="366"/>
      <c r="J26" s="267"/>
      <c r="K26" s="366"/>
      <c r="L26" s="267"/>
      <c r="M26" s="366"/>
      <c r="N26" s="367"/>
      <c r="O26" s="366"/>
      <c r="P26" s="367"/>
      <c r="Q26" s="39"/>
      <c r="R26" s="3"/>
      <c r="S26" s="337"/>
      <c r="T26" s="337"/>
      <c r="U26" s="337"/>
      <c r="V26" s="337"/>
      <c r="W26" s="337"/>
      <c r="X26" s="337"/>
      <c r="Y26" s="337"/>
      <c r="Z26" s="337"/>
      <c r="AA26" s="337"/>
    </row>
    <row r="27" spans="1:27" s="4" customFormat="1" ht="26.25" customHeight="1" thickBot="1">
      <c r="A27" s="363">
        <v>22</v>
      </c>
      <c r="B27" s="365"/>
      <c r="C27" s="364"/>
      <c r="D27" s="364"/>
      <c r="E27" s="364"/>
      <c r="F27" s="366"/>
      <c r="G27" s="366"/>
      <c r="H27" s="267"/>
      <c r="I27" s="366"/>
      <c r="J27" s="267"/>
      <c r="K27" s="366"/>
      <c r="L27" s="267"/>
      <c r="M27" s="366"/>
      <c r="N27" s="367"/>
      <c r="O27" s="366"/>
      <c r="P27" s="367"/>
      <c r="Q27" s="39"/>
      <c r="R27" s="3"/>
      <c r="S27" s="337"/>
      <c r="T27" s="337"/>
      <c r="U27" s="337"/>
      <c r="V27" s="337"/>
      <c r="W27" s="337"/>
      <c r="X27" s="337"/>
      <c r="Y27" s="337"/>
      <c r="Z27" s="337"/>
      <c r="AA27" s="337"/>
    </row>
    <row r="28" spans="1:27" s="4" customFormat="1" ht="26.25" customHeight="1" thickBot="1">
      <c r="A28" s="363">
        <v>23</v>
      </c>
      <c r="B28" s="365"/>
      <c r="C28" s="364"/>
      <c r="D28" s="364"/>
      <c r="E28" s="364"/>
      <c r="F28" s="366"/>
      <c r="G28" s="366"/>
      <c r="H28" s="267"/>
      <c r="I28" s="366"/>
      <c r="J28" s="267"/>
      <c r="K28" s="366"/>
      <c r="L28" s="267"/>
      <c r="M28" s="366"/>
      <c r="N28" s="367"/>
      <c r="O28" s="366"/>
      <c r="P28" s="367"/>
      <c r="Q28" s="39"/>
      <c r="R28" s="3"/>
      <c r="S28" s="337"/>
      <c r="T28" s="337"/>
      <c r="U28" s="337"/>
      <c r="V28" s="337"/>
      <c r="W28" s="337"/>
      <c r="X28" s="337"/>
      <c r="Y28" s="337"/>
      <c r="Z28" s="337"/>
      <c r="AA28" s="337"/>
    </row>
    <row r="29" spans="1:27" s="4" customFormat="1" ht="26.25" customHeight="1" thickBot="1">
      <c r="A29" s="363">
        <v>24</v>
      </c>
      <c r="B29" s="365"/>
      <c r="C29" s="364"/>
      <c r="D29" s="364"/>
      <c r="E29" s="364"/>
      <c r="F29" s="366"/>
      <c r="G29" s="366"/>
      <c r="H29" s="267"/>
      <c r="I29" s="366"/>
      <c r="J29" s="267"/>
      <c r="K29" s="366"/>
      <c r="L29" s="267"/>
      <c r="M29" s="366"/>
      <c r="N29" s="367"/>
      <c r="O29" s="366"/>
      <c r="P29" s="367"/>
      <c r="Q29" s="39"/>
      <c r="R29" s="3"/>
      <c r="S29" s="337"/>
      <c r="T29" s="337"/>
      <c r="U29" s="337"/>
      <c r="V29" s="337"/>
      <c r="W29" s="337"/>
      <c r="X29" s="337"/>
      <c r="Y29" s="337"/>
      <c r="Z29" s="337"/>
      <c r="AA29" s="337"/>
    </row>
    <row r="30" spans="1:27" s="4" customFormat="1" ht="26.25" customHeight="1" thickBot="1">
      <c r="A30" s="363">
        <v>25</v>
      </c>
      <c r="B30" s="365"/>
      <c r="C30" s="364"/>
      <c r="D30" s="364"/>
      <c r="E30" s="364"/>
      <c r="F30" s="366"/>
      <c r="G30" s="366"/>
      <c r="H30" s="267"/>
      <c r="I30" s="366"/>
      <c r="J30" s="267"/>
      <c r="K30" s="366"/>
      <c r="L30" s="267"/>
      <c r="M30" s="366"/>
      <c r="N30" s="367"/>
      <c r="O30" s="366"/>
      <c r="P30" s="367"/>
      <c r="Q30" s="39"/>
      <c r="R30" s="3"/>
      <c r="S30" s="337"/>
      <c r="T30" s="337"/>
      <c r="U30" s="337"/>
      <c r="V30" s="337"/>
      <c r="W30" s="337"/>
      <c r="X30" s="337"/>
      <c r="Y30" s="337"/>
      <c r="Z30" s="337"/>
      <c r="AA30" s="337"/>
    </row>
    <row r="31" spans="1:27" s="4" customFormat="1" ht="26.25" customHeight="1" thickBot="1">
      <c r="A31" s="363">
        <v>26</v>
      </c>
      <c r="B31" s="365"/>
      <c r="C31" s="364"/>
      <c r="D31" s="364"/>
      <c r="E31" s="364"/>
      <c r="F31" s="366"/>
      <c r="G31" s="366"/>
      <c r="H31" s="267"/>
      <c r="I31" s="366"/>
      <c r="J31" s="267"/>
      <c r="K31" s="366"/>
      <c r="L31" s="267"/>
      <c r="M31" s="366"/>
      <c r="N31" s="367"/>
      <c r="O31" s="366"/>
      <c r="P31" s="367"/>
      <c r="Q31" s="39"/>
      <c r="R31" s="3"/>
      <c r="S31" s="337"/>
      <c r="T31" s="337"/>
      <c r="U31" s="337"/>
      <c r="V31" s="337"/>
      <c r="W31" s="337"/>
      <c r="X31" s="337"/>
      <c r="Y31" s="337"/>
      <c r="Z31" s="337"/>
      <c r="AA31" s="337"/>
    </row>
    <row r="32" spans="1:27" s="4" customFormat="1" ht="16.5" customHeight="1">
      <c r="A32" s="1028" t="s">
        <v>33</v>
      </c>
      <c r="B32" s="1029"/>
      <c r="C32" s="1029"/>
      <c r="D32" s="1029"/>
      <c r="E32" s="1029"/>
      <c r="F32" s="1029"/>
      <c r="G32" s="1029"/>
      <c r="H32" s="1029"/>
      <c r="I32" s="1029"/>
      <c r="J32" s="1029"/>
      <c r="K32" s="1029"/>
      <c r="L32" s="1029"/>
      <c r="M32" s="1029"/>
      <c r="N32" s="1029"/>
      <c r="O32" s="1029"/>
      <c r="P32" s="1029"/>
      <c r="Q32" s="39"/>
      <c r="R32" s="3"/>
      <c r="S32" s="337"/>
      <c r="T32" s="337"/>
      <c r="U32" s="337"/>
      <c r="V32" s="337"/>
      <c r="W32" s="337"/>
      <c r="X32" s="337"/>
      <c r="Y32" s="337"/>
      <c r="Z32" s="337"/>
      <c r="AA32" s="337"/>
    </row>
    <row r="33" spans="1:27" s="4" customFormat="1" ht="17.25" customHeight="1">
      <c r="A33" s="1024" t="s">
        <v>60</v>
      </c>
      <c r="B33" s="1025"/>
      <c r="C33" s="1025"/>
      <c r="D33" s="1025"/>
      <c r="E33" s="1025"/>
      <c r="F33" s="1025"/>
      <c r="G33" s="1025"/>
      <c r="H33" s="1025"/>
      <c r="I33" s="1025"/>
      <c r="J33" s="1025"/>
      <c r="K33" s="1025"/>
      <c r="L33" s="1025"/>
      <c r="M33" s="1025"/>
      <c r="N33" s="1025"/>
      <c r="O33" s="1025"/>
      <c r="P33" s="1025"/>
      <c r="Q33" s="39"/>
      <c r="R33" s="3"/>
      <c r="S33" s="337"/>
      <c r="T33" s="337"/>
      <c r="U33" s="337"/>
      <c r="V33" s="337"/>
      <c r="W33" s="337"/>
      <c r="X33" s="337"/>
      <c r="Y33" s="337"/>
      <c r="Z33" s="337"/>
      <c r="AA33" s="337"/>
    </row>
    <row r="34" spans="1:241" s="209" customFormat="1" ht="3" customHeight="1" thickBot="1">
      <c r="A34" s="368"/>
      <c r="B34" s="221"/>
      <c r="C34" s="221"/>
      <c r="D34" s="221"/>
      <c r="E34" s="221"/>
      <c r="F34" s="221"/>
      <c r="G34" s="221"/>
      <c r="H34" s="221"/>
      <c r="I34" s="221"/>
      <c r="J34" s="221"/>
      <c r="K34" s="221"/>
      <c r="L34" s="221"/>
      <c r="M34" s="221"/>
      <c r="N34" s="221"/>
      <c r="O34" s="221"/>
      <c r="P34" s="221"/>
      <c r="Q34" s="222"/>
      <c r="R34" s="4"/>
      <c r="S34" s="210"/>
      <c r="T34" s="211"/>
      <c r="U34" s="211"/>
      <c r="V34" s="211"/>
      <c r="W34" s="211"/>
      <c r="X34" s="211"/>
      <c r="Y34" s="211"/>
      <c r="Z34" s="211"/>
      <c r="AA34" s="211"/>
      <c r="AB34" s="211"/>
      <c r="AC34" s="211"/>
      <c r="IG34" s="4"/>
    </row>
    <row r="35" spans="1:241" s="212" customFormat="1" ht="0.75" customHeight="1" hidden="1" thickTop="1">
      <c r="A35" s="369"/>
      <c r="B35" s="4"/>
      <c r="C35" s="4"/>
      <c r="D35" s="4"/>
      <c r="E35" s="4"/>
      <c r="F35" s="4"/>
      <c r="G35" s="4"/>
      <c r="H35" s="4"/>
      <c r="I35" s="4"/>
      <c r="J35" s="4"/>
      <c r="K35" s="4"/>
      <c r="L35" s="4"/>
      <c r="M35" s="4"/>
      <c r="N35" s="4"/>
      <c r="O35" s="4"/>
      <c r="P35" s="4"/>
      <c r="Q35" s="370"/>
      <c r="R35" s="4"/>
      <c r="IG35" s="4"/>
    </row>
    <row r="36" ht="0.75" customHeight="1" thickTop="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0" customHeight="1" hidden="1"/>
  </sheetData>
  <sheetProtection/>
  <mergeCells count="14">
    <mergeCell ref="A33:P33"/>
    <mergeCell ref="G4:H5"/>
    <mergeCell ref="A32:P32"/>
    <mergeCell ref="A4:A5"/>
    <mergeCell ref="B4:B5"/>
    <mergeCell ref="C4:C5"/>
    <mergeCell ref="D4:D5"/>
    <mergeCell ref="E4:E5"/>
    <mergeCell ref="K4:L5"/>
    <mergeCell ref="I4:J5"/>
    <mergeCell ref="F4:F5"/>
    <mergeCell ref="A2:Q2"/>
    <mergeCell ref="O4:P5"/>
    <mergeCell ref="M4:N5"/>
  </mergeCells>
  <printOptions horizontalCentered="1" verticalCentered="1"/>
  <pageMargins left="0" right="0.17" top="0" bottom="0.21" header="0" footer="0"/>
  <pageSetup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codeName="Φύλλο10"/>
  <dimension ref="A1:Z114"/>
  <sheetViews>
    <sheetView view="pageBreakPreview" zoomScale="65" zoomScaleNormal="75" zoomScaleSheetLayoutView="65" zoomScalePageLayoutView="0" workbookViewId="0" topLeftCell="B2">
      <selection activeCell="B22" sqref="B22"/>
    </sheetView>
  </sheetViews>
  <sheetFormatPr defaultColWidth="0" defaultRowHeight="12.75" zeroHeight="1"/>
  <cols>
    <col min="1" max="1" width="5.7109375" style="1" customWidth="1"/>
    <col min="2" max="2" width="19.7109375" style="1" customWidth="1"/>
    <col min="3" max="3" width="2.140625" style="1" customWidth="1"/>
    <col min="4" max="4" width="3.00390625" style="1" customWidth="1"/>
    <col min="5" max="5" width="7.28125" style="1" customWidth="1"/>
    <col min="6" max="6" width="2.8515625" style="1" customWidth="1"/>
    <col min="7" max="7" width="5.7109375" style="1" customWidth="1"/>
    <col min="8" max="8" width="6.00390625" style="1" customWidth="1"/>
    <col min="9" max="9" width="2.140625" style="1" customWidth="1"/>
    <col min="10" max="10" width="5.00390625" style="1" customWidth="1"/>
    <col min="11" max="11" width="19.28125" style="1" customWidth="1"/>
    <col min="12" max="12" width="2.57421875" style="1" customWidth="1"/>
    <col min="13" max="13" width="5.7109375" style="1" customWidth="1"/>
    <col min="14" max="14" width="2.421875" style="1" customWidth="1"/>
    <col min="15" max="15" width="8.8515625" style="129" customWidth="1"/>
    <col min="16" max="16" width="6.28125" style="1" customWidth="1"/>
    <col min="17" max="17" width="2.7109375" style="1" customWidth="1"/>
    <col min="18" max="18" width="5.57421875" style="1" customWidth="1"/>
    <col min="19" max="19" width="7.421875" style="1" customWidth="1"/>
    <col min="20" max="20" width="2.8515625" style="1" customWidth="1"/>
    <col min="21" max="22" width="5.140625" style="1" customWidth="1"/>
    <col min="23" max="23" width="8.00390625" style="1" customWidth="1"/>
    <col min="24" max="24" width="15.57421875" style="126" customWidth="1"/>
    <col min="25" max="25" width="4.8515625" style="1" hidden="1" customWidth="1"/>
    <col min="26" max="27" width="0" style="1" hidden="1" customWidth="1"/>
    <col min="28" max="28" width="0.2890625" style="1" hidden="1" customWidth="1"/>
    <col min="29" max="16384" width="0" style="1" hidden="1" customWidth="1"/>
  </cols>
  <sheetData>
    <row r="1" spans="1:24" s="2" customFormat="1" ht="45.75" customHeight="1" thickTop="1">
      <c r="A1" s="1034" t="s">
        <v>644</v>
      </c>
      <c r="B1" s="1035"/>
      <c r="C1" s="1035"/>
      <c r="D1" s="1035"/>
      <c r="E1" s="1035"/>
      <c r="F1" s="1035"/>
      <c r="G1" s="1035"/>
      <c r="H1" s="1035"/>
      <c r="I1" s="1035"/>
      <c r="J1" s="1035"/>
      <c r="K1" s="1035"/>
      <c r="L1" s="1035"/>
      <c r="M1" s="1035"/>
      <c r="N1" s="1035"/>
      <c r="O1" s="1035"/>
      <c r="P1" s="1035"/>
      <c r="Q1" s="1035"/>
      <c r="R1" s="1035"/>
      <c r="S1" s="1035"/>
      <c r="T1" s="1035"/>
      <c r="U1" s="1035"/>
      <c r="V1" s="1035"/>
      <c r="W1" s="1035"/>
      <c r="X1" s="1036"/>
    </row>
    <row r="2" spans="1:24" s="2" customFormat="1" ht="15" customHeight="1">
      <c r="A2" s="158" t="s">
        <v>552</v>
      </c>
      <c r="B2" s="159"/>
      <c r="C2" s="159"/>
      <c r="D2" s="159"/>
      <c r="E2" s="159"/>
      <c r="F2" s="159"/>
      <c r="G2" s="159"/>
      <c r="H2" s="159"/>
      <c r="I2" s="159"/>
      <c r="J2" s="159"/>
      <c r="K2" s="159"/>
      <c r="L2" s="159"/>
      <c r="M2" s="159"/>
      <c r="N2" s="159"/>
      <c r="O2" s="160"/>
      <c r="P2" s="159"/>
      <c r="Q2" s="159"/>
      <c r="R2" s="159"/>
      <c r="S2" s="159"/>
      <c r="T2" s="159"/>
      <c r="U2" s="159"/>
      <c r="V2" s="159"/>
      <c r="W2" s="159"/>
      <c r="X2" s="161"/>
    </row>
    <row r="3" spans="1:26" ht="27" customHeight="1" thickBot="1">
      <c r="A3" s="1037"/>
      <c r="B3" s="1038"/>
      <c r="C3" s="1038"/>
      <c r="D3" s="1038"/>
      <c r="E3" s="1038"/>
      <c r="F3" s="1038"/>
      <c r="G3" s="1038"/>
      <c r="H3" s="1038"/>
      <c r="I3" s="1038"/>
      <c r="J3" s="1038"/>
      <c r="K3" s="6"/>
      <c r="L3" s="6"/>
      <c r="M3" s="6"/>
      <c r="N3" s="6"/>
      <c r="O3" s="6"/>
      <c r="P3" s="6"/>
      <c r="Q3" s="6"/>
      <c r="R3" s="6"/>
      <c r="S3" s="6"/>
      <c r="T3" s="6"/>
      <c r="U3" s="6"/>
      <c r="V3" s="6"/>
      <c r="W3" s="6"/>
      <c r="X3" s="140"/>
      <c r="Y3" s="123"/>
      <c r="Z3" s="123"/>
    </row>
    <row r="4" spans="1:26" s="5" customFormat="1" ht="18.75" customHeight="1" thickBot="1" thickTop="1">
      <c r="A4" s="148"/>
      <c r="B4" s="1042" t="s">
        <v>298</v>
      </c>
      <c r="C4" s="1043"/>
      <c r="D4" s="1043"/>
      <c r="E4" s="1043"/>
      <c r="F4" s="1043"/>
      <c r="G4" s="1043"/>
      <c r="H4" s="1043"/>
      <c r="I4" s="1043"/>
      <c r="J4" s="1043"/>
      <c r="K4" s="1044"/>
      <c r="L4" s="124"/>
      <c r="M4" s="124"/>
      <c r="N4" s="1042" t="s">
        <v>334</v>
      </c>
      <c r="O4" s="1043"/>
      <c r="P4" s="1043"/>
      <c r="Q4" s="1043"/>
      <c r="R4" s="1043"/>
      <c r="S4" s="1043"/>
      <c r="T4" s="1043"/>
      <c r="U4" s="1043"/>
      <c r="V4" s="1043"/>
      <c r="W4" s="1043"/>
      <c r="X4" s="1044"/>
      <c r="Y4" s="122"/>
      <c r="Z4" s="122"/>
    </row>
    <row r="5" spans="1:26" s="5" customFormat="1" ht="6" customHeight="1" thickTop="1">
      <c r="A5" s="149"/>
      <c r="B5" s="124"/>
      <c r="C5" s="124"/>
      <c r="D5" s="124"/>
      <c r="E5" s="124"/>
      <c r="F5" s="124"/>
      <c r="G5" s="124"/>
      <c r="H5" s="124"/>
      <c r="I5" s="124"/>
      <c r="J5" s="124"/>
      <c r="K5" s="124"/>
      <c r="L5" s="124"/>
      <c r="M5" s="124"/>
      <c r="N5" s="124"/>
      <c r="O5" s="150"/>
      <c r="P5" s="124"/>
      <c r="Q5" s="124"/>
      <c r="R5" s="124"/>
      <c r="S5" s="124"/>
      <c r="T5" s="124"/>
      <c r="U5" s="124"/>
      <c r="V5" s="124"/>
      <c r="W5" s="124"/>
      <c r="X5" s="151"/>
      <c r="Y5" s="3"/>
      <c r="Z5" s="3"/>
    </row>
    <row r="6" spans="1:24" s="5" customFormat="1" ht="30.75" customHeight="1">
      <c r="A6" s="35" t="s">
        <v>290</v>
      </c>
      <c r="B6" s="943" t="s">
        <v>492</v>
      </c>
      <c r="C6" s="943"/>
      <c r="D6" s="943"/>
      <c r="E6" s="943"/>
      <c r="F6" s="3"/>
      <c r="G6" s="943" t="s">
        <v>645</v>
      </c>
      <c r="H6" s="943"/>
      <c r="I6" s="943"/>
      <c r="J6" s="943"/>
      <c r="K6" s="943"/>
      <c r="L6" s="3"/>
      <c r="M6" s="3" t="s">
        <v>290</v>
      </c>
      <c r="N6" s="943" t="s">
        <v>492</v>
      </c>
      <c r="O6" s="943"/>
      <c r="P6" s="943"/>
      <c r="Q6" s="943"/>
      <c r="R6" s="943"/>
      <c r="S6" s="943"/>
      <c r="T6" s="3"/>
      <c r="U6" s="943" t="s">
        <v>711</v>
      </c>
      <c r="V6" s="943"/>
      <c r="W6" s="943"/>
      <c r="X6" s="1033"/>
    </row>
    <row r="7" spans="1:24" s="5" customFormat="1" ht="3.75" customHeight="1">
      <c r="A7" s="35"/>
      <c r="B7" s="10"/>
      <c r="C7" s="10"/>
      <c r="D7" s="10"/>
      <c r="E7" s="10"/>
      <c r="F7" s="3"/>
      <c r="G7" s="3"/>
      <c r="H7" s="3"/>
      <c r="I7" s="3"/>
      <c r="J7" s="3"/>
      <c r="K7" s="10"/>
      <c r="L7" s="3"/>
      <c r="M7" s="3"/>
      <c r="N7" s="10"/>
      <c r="O7" s="128"/>
      <c r="P7" s="10"/>
      <c r="Q7" s="10"/>
      <c r="R7" s="10"/>
      <c r="S7" s="10"/>
      <c r="T7" s="10"/>
      <c r="U7" s="10"/>
      <c r="V7" s="10"/>
      <c r="W7" s="10"/>
      <c r="X7" s="36"/>
    </row>
    <row r="8" spans="1:24" s="5" customFormat="1" ht="6" customHeight="1" thickBot="1">
      <c r="A8" s="35"/>
      <c r="B8" s="12"/>
      <c r="C8" s="12"/>
      <c r="D8" s="3"/>
      <c r="E8" s="3"/>
      <c r="F8" s="3"/>
      <c r="G8" s="3"/>
      <c r="H8" s="3"/>
      <c r="I8" s="3"/>
      <c r="J8" s="3"/>
      <c r="K8" s="3"/>
      <c r="L8" s="3"/>
      <c r="M8" s="3"/>
      <c r="N8" s="12"/>
      <c r="O8" s="18"/>
      <c r="P8" s="12"/>
      <c r="Q8" s="12"/>
      <c r="R8" s="12"/>
      <c r="S8" s="12"/>
      <c r="T8" s="3"/>
      <c r="U8" s="3"/>
      <c r="V8" s="3"/>
      <c r="W8" s="3"/>
      <c r="X8" s="37"/>
    </row>
    <row r="9" spans="1:24" s="5" customFormat="1" ht="24" customHeight="1" thickBot="1" thickTop="1">
      <c r="A9" s="35">
        <v>4</v>
      </c>
      <c r="B9" s="12">
        <v>1031250</v>
      </c>
      <c r="C9" s="1053">
        <v>80</v>
      </c>
      <c r="D9" s="1053"/>
      <c r="E9" s="40"/>
      <c r="F9" s="3"/>
      <c r="G9" s="9">
        <v>122</v>
      </c>
      <c r="H9" s="1055"/>
      <c r="I9" s="1055"/>
      <c r="J9" s="1055"/>
      <c r="K9" s="1055"/>
      <c r="L9" s="3"/>
      <c r="M9" s="3">
        <v>4</v>
      </c>
      <c r="N9" s="1048">
        <v>1031250</v>
      </c>
      <c r="O9" s="1048"/>
      <c r="P9" s="1048"/>
      <c r="Q9" s="12"/>
      <c r="R9" s="15">
        <v>87</v>
      </c>
      <c r="S9" s="40"/>
      <c r="T9" s="3"/>
      <c r="U9" s="9">
        <v>129</v>
      </c>
      <c r="V9" s="1039"/>
      <c r="W9" s="1040"/>
      <c r="X9" s="1041"/>
    </row>
    <row r="10" spans="1:24" s="5" customFormat="1" ht="6" customHeight="1" thickBot="1" thickTop="1">
      <c r="A10" s="35"/>
      <c r="B10" s="12"/>
      <c r="C10" s="12"/>
      <c r="D10" s="3"/>
      <c r="E10" s="3"/>
      <c r="F10" s="3"/>
      <c r="G10" s="3"/>
      <c r="H10" s="224"/>
      <c r="I10" s="224"/>
      <c r="J10" s="224"/>
      <c r="K10" s="224"/>
      <c r="L10" s="3"/>
      <c r="M10" s="3"/>
      <c r="N10" s="12"/>
      <c r="O10" s="18"/>
      <c r="P10" s="12"/>
      <c r="Q10" s="12"/>
      <c r="R10" s="12"/>
      <c r="S10" s="12"/>
      <c r="T10" s="3"/>
      <c r="U10" s="3"/>
      <c r="V10" s="224"/>
      <c r="W10" s="224"/>
      <c r="X10" s="229"/>
    </row>
    <row r="11" spans="1:24" s="5" customFormat="1" ht="24" customHeight="1" thickBot="1" thickTop="1">
      <c r="A11" s="35">
        <v>5</v>
      </c>
      <c r="B11" s="12">
        <v>2812500</v>
      </c>
      <c r="C11" s="1053">
        <v>81</v>
      </c>
      <c r="D11" s="1053"/>
      <c r="E11" s="40"/>
      <c r="F11" s="3"/>
      <c r="G11" s="9">
        <v>123</v>
      </c>
      <c r="H11" s="1055"/>
      <c r="I11" s="1055"/>
      <c r="J11" s="1055"/>
      <c r="K11" s="1055"/>
      <c r="L11" s="3"/>
      <c r="M11" s="3">
        <v>5</v>
      </c>
      <c r="N11" s="1048">
        <v>2812500</v>
      </c>
      <c r="O11" s="1048"/>
      <c r="P11" s="1048"/>
      <c r="Q11" s="12"/>
      <c r="R11" s="15">
        <v>88</v>
      </c>
      <c r="S11" s="40"/>
      <c r="T11" s="3"/>
      <c r="U11" s="9">
        <v>130</v>
      </c>
      <c r="V11" s="1039"/>
      <c r="W11" s="1040"/>
      <c r="X11" s="1041"/>
    </row>
    <row r="12" spans="1:24" s="5" customFormat="1" ht="6.75" customHeight="1" thickBot="1" thickTop="1">
      <c r="A12" s="35"/>
      <c r="B12" s="12"/>
      <c r="C12" s="12"/>
      <c r="D12" s="3"/>
      <c r="E12" s="3"/>
      <c r="F12" s="3"/>
      <c r="G12" s="3"/>
      <c r="H12" s="224"/>
      <c r="I12" s="224"/>
      <c r="J12" s="224"/>
      <c r="K12" s="224"/>
      <c r="L12" s="3"/>
      <c r="M12" s="3"/>
      <c r="N12" s="12"/>
      <c r="O12" s="18"/>
      <c r="P12" s="12"/>
      <c r="Q12" s="12"/>
      <c r="R12" s="12"/>
      <c r="S12" s="12"/>
      <c r="T12" s="3"/>
      <c r="U12" s="3"/>
      <c r="V12" s="224"/>
      <c r="W12" s="224"/>
      <c r="X12" s="229"/>
    </row>
    <row r="13" spans="1:24" s="5" customFormat="1" ht="24" customHeight="1" thickBot="1" thickTop="1">
      <c r="A13" s="35">
        <v>6</v>
      </c>
      <c r="B13" s="12">
        <v>5625000</v>
      </c>
      <c r="C13" s="1053">
        <v>82</v>
      </c>
      <c r="D13" s="1053"/>
      <c r="E13" s="40"/>
      <c r="F13" s="3"/>
      <c r="G13" s="9">
        <v>124</v>
      </c>
      <c r="H13" s="1055"/>
      <c r="I13" s="1055"/>
      <c r="J13" s="1055"/>
      <c r="K13" s="1055"/>
      <c r="L13" s="3"/>
      <c r="M13" s="3">
        <v>6</v>
      </c>
      <c r="N13" s="1048">
        <v>5625000</v>
      </c>
      <c r="O13" s="1048"/>
      <c r="P13" s="1048"/>
      <c r="Q13" s="12"/>
      <c r="R13" s="15">
        <v>89</v>
      </c>
      <c r="S13" s="40"/>
      <c r="T13" s="3"/>
      <c r="U13" s="9">
        <v>131</v>
      </c>
      <c r="V13" s="1039"/>
      <c r="W13" s="1040"/>
      <c r="X13" s="1041"/>
    </row>
    <row r="14" spans="1:24" s="5" customFormat="1" ht="21.75" customHeight="1" thickBot="1" thickTop="1">
      <c r="A14" s="148"/>
      <c r="B14" s="124"/>
      <c r="C14" s="124"/>
      <c r="D14" s="124"/>
      <c r="E14" s="124"/>
      <c r="F14" s="124"/>
      <c r="G14" s="124"/>
      <c r="H14" s="124"/>
      <c r="I14" s="124"/>
      <c r="J14" s="124"/>
      <c r="K14" s="124"/>
      <c r="L14" s="124"/>
      <c r="M14" s="124"/>
      <c r="N14" s="124"/>
      <c r="O14" s="150"/>
      <c r="P14" s="124"/>
      <c r="Q14" s="124"/>
      <c r="R14" s="124"/>
      <c r="S14" s="124"/>
      <c r="T14" s="124"/>
      <c r="U14" s="124"/>
      <c r="V14" s="124"/>
      <c r="W14" s="124"/>
      <c r="X14" s="151"/>
    </row>
    <row r="15" spans="1:24" s="5" customFormat="1" ht="20.25" customHeight="1" thickBot="1" thickTop="1">
      <c r="A15" s="35"/>
      <c r="B15" s="1042" t="s">
        <v>335</v>
      </c>
      <c r="C15" s="1043"/>
      <c r="D15" s="1043"/>
      <c r="E15" s="1043"/>
      <c r="F15" s="1043"/>
      <c r="G15" s="1043"/>
      <c r="H15" s="1043"/>
      <c r="I15" s="1043"/>
      <c r="J15" s="1043"/>
      <c r="K15" s="1044"/>
      <c r="L15" s="3"/>
      <c r="M15" s="3"/>
      <c r="N15" s="1042" t="s">
        <v>332</v>
      </c>
      <c r="O15" s="1043"/>
      <c r="P15" s="1043"/>
      <c r="Q15" s="1043"/>
      <c r="R15" s="1043"/>
      <c r="S15" s="1043"/>
      <c r="T15" s="1043"/>
      <c r="U15" s="1043"/>
      <c r="V15" s="1043"/>
      <c r="W15" s="1043"/>
      <c r="X15" s="1044"/>
    </row>
    <row r="16" spans="1:24" s="5" customFormat="1" ht="8.25" customHeight="1" thickTop="1">
      <c r="A16" s="35"/>
      <c r="B16" s="3"/>
      <c r="C16" s="3"/>
      <c r="D16" s="3"/>
      <c r="E16" s="3"/>
      <c r="F16" s="3"/>
      <c r="G16" s="3"/>
      <c r="H16" s="3"/>
      <c r="I16" s="3"/>
      <c r="J16" s="3"/>
      <c r="K16" s="3"/>
      <c r="L16" s="3"/>
      <c r="M16" s="3"/>
      <c r="N16" s="3"/>
      <c r="O16" s="6"/>
      <c r="P16" s="3"/>
      <c r="Q16" s="3"/>
      <c r="R16" s="3"/>
      <c r="S16" s="3"/>
      <c r="T16" s="3"/>
      <c r="U16" s="3"/>
      <c r="V16" s="3"/>
      <c r="W16" s="3"/>
      <c r="X16" s="37"/>
    </row>
    <row r="17" spans="1:24" s="5" customFormat="1" ht="27" customHeight="1">
      <c r="A17" s="35" t="s">
        <v>290</v>
      </c>
      <c r="B17" s="943" t="s">
        <v>492</v>
      </c>
      <c r="C17" s="943"/>
      <c r="D17" s="943"/>
      <c r="E17" s="943"/>
      <c r="F17" s="3"/>
      <c r="G17" s="943" t="s">
        <v>645</v>
      </c>
      <c r="H17" s="943"/>
      <c r="I17" s="943"/>
      <c r="J17" s="943"/>
      <c r="K17" s="943"/>
      <c r="L17" s="3"/>
      <c r="M17" s="3" t="s">
        <v>290</v>
      </c>
      <c r="N17" s="943" t="s">
        <v>492</v>
      </c>
      <c r="O17" s="943"/>
      <c r="P17" s="943"/>
      <c r="Q17" s="943"/>
      <c r="R17" s="943"/>
      <c r="S17" s="943"/>
      <c r="T17" s="3"/>
      <c r="U17" s="943" t="s">
        <v>711</v>
      </c>
      <c r="V17" s="943"/>
      <c r="W17" s="943"/>
      <c r="X17" s="1033"/>
    </row>
    <row r="18" spans="1:24" s="5" customFormat="1" ht="3.75" customHeight="1">
      <c r="A18" s="35"/>
      <c r="B18" s="10"/>
      <c r="C18" s="10"/>
      <c r="D18" s="10"/>
      <c r="E18" s="10"/>
      <c r="F18" s="3"/>
      <c r="G18" s="3"/>
      <c r="H18" s="3"/>
      <c r="I18" s="3"/>
      <c r="J18" s="3"/>
      <c r="K18" s="10"/>
      <c r="L18" s="3"/>
      <c r="M18" s="3"/>
      <c r="N18" s="10"/>
      <c r="O18" s="128"/>
      <c r="P18" s="10"/>
      <c r="Q18" s="10"/>
      <c r="R18" s="10"/>
      <c r="S18" s="10"/>
      <c r="T18" s="10"/>
      <c r="U18" s="10"/>
      <c r="V18" s="10"/>
      <c r="W18" s="10"/>
      <c r="X18" s="36"/>
    </row>
    <row r="19" spans="1:24" s="5" customFormat="1" ht="6" customHeight="1" thickBot="1">
      <c r="A19" s="35"/>
      <c r="B19" s="12"/>
      <c r="C19" s="12"/>
      <c r="D19" s="12"/>
      <c r="E19" s="12"/>
      <c r="F19" s="3"/>
      <c r="G19" s="3"/>
      <c r="H19" s="3"/>
      <c r="I19" s="3"/>
      <c r="J19" s="3"/>
      <c r="K19" s="3"/>
      <c r="L19" s="3"/>
      <c r="M19" s="3"/>
      <c r="N19" s="12"/>
      <c r="O19" s="18"/>
      <c r="P19" s="12"/>
      <c r="Q19" s="12"/>
      <c r="R19" s="12"/>
      <c r="S19" s="12"/>
      <c r="T19" s="3"/>
      <c r="U19" s="3"/>
      <c r="V19" s="3"/>
      <c r="W19" s="3"/>
      <c r="X19" s="37"/>
    </row>
    <row r="20" spans="1:24" s="5" customFormat="1" ht="24" customHeight="1" thickBot="1" thickTop="1">
      <c r="A20" s="35">
        <v>4</v>
      </c>
      <c r="B20" s="12">
        <v>1031250</v>
      </c>
      <c r="C20" s="1053">
        <v>94</v>
      </c>
      <c r="D20" s="1053"/>
      <c r="E20" s="40"/>
      <c r="F20" s="3"/>
      <c r="G20" s="9">
        <v>136</v>
      </c>
      <c r="H20" s="1055"/>
      <c r="I20" s="1055"/>
      <c r="J20" s="1055"/>
      <c r="K20" s="1055"/>
      <c r="L20" s="3"/>
      <c r="M20" s="3">
        <v>4</v>
      </c>
      <c r="N20" s="1048">
        <v>1031250</v>
      </c>
      <c r="O20" s="1048"/>
      <c r="P20" s="1048"/>
      <c r="Q20" s="12"/>
      <c r="R20" s="15">
        <v>101</v>
      </c>
      <c r="S20" s="40"/>
      <c r="T20" s="3"/>
      <c r="U20" s="9">
        <v>143</v>
      </c>
      <c r="V20" s="1039"/>
      <c r="W20" s="1040"/>
      <c r="X20" s="1041"/>
    </row>
    <row r="21" spans="1:24" s="5" customFormat="1" ht="6" customHeight="1" thickBot="1" thickTop="1">
      <c r="A21" s="35"/>
      <c r="B21" s="12"/>
      <c r="C21" s="12"/>
      <c r="D21" s="12"/>
      <c r="E21" s="12"/>
      <c r="F21" s="3"/>
      <c r="G21" s="3"/>
      <c r="H21" s="224"/>
      <c r="I21" s="224"/>
      <c r="J21" s="224"/>
      <c r="K21" s="224"/>
      <c r="L21" s="3"/>
      <c r="M21" s="3"/>
      <c r="N21" s="12"/>
      <c r="O21" s="18"/>
      <c r="P21" s="12"/>
      <c r="Q21" s="12"/>
      <c r="R21" s="12"/>
      <c r="S21" s="12"/>
      <c r="T21" s="3"/>
      <c r="U21" s="3"/>
      <c r="V21" s="224"/>
      <c r="W21" s="224"/>
      <c r="X21" s="229"/>
    </row>
    <row r="22" spans="1:24" s="5" customFormat="1" ht="24" customHeight="1" thickBot="1" thickTop="1">
      <c r="A22" s="35">
        <v>5</v>
      </c>
      <c r="B22" s="12">
        <v>2812500</v>
      </c>
      <c r="C22" s="1053">
        <v>95</v>
      </c>
      <c r="D22" s="1053"/>
      <c r="E22" s="40"/>
      <c r="F22" s="3"/>
      <c r="G22" s="9">
        <v>137</v>
      </c>
      <c r="H22" s="1055"/>
      <c r="I22" s="1055"/>
      <c r="J22" s="1055"/>
      <c r="K22" s="1055"/>
      <c r="L22" s="3"/>
      <c r="M22" s="3">
        <v>5</v>
      </c>
      <c r="N22" s="1048">
        <v>2812500</v>
      </c>
      <c r="O22" s="1048"/>
      <c r="P22" s="1048"/>
      <c r="Q22" s="12"/>
      <c r="R22" s="15">
        <v>102</v>
      </c>
      <c r="S22" s="40"/>
      <c r="T22" s="3"/>
      <c r="U22" s="9">
        <v>144</v>
      </c>
      <c r="V22" s="1039"/>
      <c r="W22" s="1040"/>
      <c r="X22" s="1041"/>
    </row>
    <row r="23" spans="1:24" s="5" customFormat="1" ht="6" customHeight="1" thickBot="1" thickTop="1">
      <c r="A23" s="35"/>
      <c r="B23" s="12"/>
      <c r="C23" s="12"/>
      <c r="D23" s="12"/>
      <c r="E23" s="12"/>
      <c r="F23" s="3"/>
      <c r="G23" s="3"/>
      <c r="H23" s="224"/>
      <c r="I23" s="224"/>
      <c r="J23" s="224"/>
      <c r="K23" s="224"/>
      <c r="L23" s="3"/>
      <c r="M23" s="3"/>
      <c r="N23" s="12"/>
      <c r="O23" s="18"/>
      <c r="P23" s="12"/>
      <c r="Q23" s="12"/>
      <c r="R23" s="12"/>
      <c r="S23" s="12"/>
      <c r="T23" s="3"/>
      <c r="U23" s="3"/>
      <c r="V23" s="224"/>
      <c r="W23" s="224"/>
      <c r="X23" s="229"/>
    </row>
    <row r="24" spans="1:24" s="5" customFormat="1" ht="24" customHeight="1" thickBot="1" thickTop="1">
      <c r="A24" s="35">
        <v>6</v>
      </c>
      <c r="B24" s="12">
        <v>5625000</v>
      </c>
      <c r="C24" s="1053">
        <v>96</v>
      </c>
      <c r="D24" s="1053"/>
      <c r="E24" s="40"/>
      <c r="F24" s="3"/>
      <c r="G24" s="9">
        <v>138</v>
      </c>
      <c r="H24" s="1055"/>
      <c r="I24" s="1055"/>
      <c r="J24" s="1055"/>
      <c r="K24" s="1055"/>
      <c r="L24" s="3"/>
      <c r="M24" s="3">
        <v>6</v>
      </c>
      <c r="N24" s="1048">
        <v>5625000</v>
      </c>
      <c r="O24" s="1048"/>
      <c r="P24" s="1048"/>
      <c r="Q24" s="12"/>
      <c r="R24" s="15">
        <v>103</v>
      </c>
      <c r="S24" s="40"/>
      <c r="T24" s="3"/>
      <c r="U24" s="9">
        <v>145</v>
      </c>
      <c r="V24" s="1039"/>
      <c r="W24" s="1040"/>
      <c r="X24" s="1041"/>
    </row>
    <row r="25" spans="1:24" s="5" customFormat="1" ht="21.75" customHeight="1" thickBot="1" thickTop="1">
      <c r="A25" s="35"/>
      <c r="B25" s="3"/>
      <c r="C25" s="3"/>
      <c r="D25" s="3"/>
      <c r="E25" s="3"/>
      <c r="F25" s="3"/>
      <c r="G25" s="3"/>
      <c r="H25" s="3"/>
      <c r="I25" s="3"/>
      <c r="J25" s="3"/>
      <c r="K25" s="3"/>
      <c r="L25" s="3"/>
      <c r="M25" s="3"/>
      <c r="N25" s="3"/>
      <c r="O25" s="6"/>
      <c r="P25" s="3"/>
      <c r="Q25" s="3"/>
      <c r="R25" s="3"/>
      <c r="S25" s="3"/>
      <c r="T25" s="3"/>
      <c r="U25" s="3"/>
      <c r="V25" s="3"/>
      <c r="W25" s="3"/>
      <c r="X25" s="37"/>
    </row>
    <row r="26" spans="1:24" s="5" customFormat="1" ht="20.25" customHeight="1" thickBot="1" thickTop="1">
      <c r="A26" s="35"/>
      <c r="B26" s="1056" t="s">
        <v>299</v>
      </c>
      <c r="C26" s="1057"/>
      <c r="D26" s="1057"/>
      <c r="E26" s="1057"/>
      <c r="F26" s="1057"/>
      <c r="G26" s="1057"/>
      <c r="H26" s="1057"/>
      <c r="I26" s="1057"/>
      <c r="J26" s="1057"/>
      <c r="K26" s="1058"/>
      <c r="L26" s="3"/>
      <c r="M26" s="3"/>
      <c r="N26" s="1042" t="s">
        <v>333</v>
      </c>
      <c r="O26" s="1043"/>
      <c r="P26" s="1043"/>
      <c r="Q26" s="1043"/>
      <c r="R26" s="1043"/>
      <c r="S26" s="1043"/>
      <c r="T26" s="1043"/>
      <c r="U26" s="1043"/>
      <c r="V26" s="1043"/>
      <c r="W26" s="1043"/>
      <c r="X26" s="1044"/>
    </row>
    <row r="27" spans="1:24" s="5" customFormat="1" ht="8.25" customHeight="1" thickTop="1">
      <c r="A27" s="35"/>
      <c r="B27" s="3"/>
      <c r="C27" s="3"/>
      <c r="D27" s="3"/>
      <c r="E27" s="3"/>
      <c r="F27" s="3"/>
      <c r="G27" s="3"/>
      <c r="H27" s="3"/>
      <c r="I27" s="3"/>
      <c r="J27" s="3"/>
      <c r="K27" s="3"/>
      <c r="L27" s="3"/>
      <c r="M27" s="3"/>
      <c r="N27" s="3"/>
      <c r="O27" s="6"/>
      <c r="P27" s="3"/>
      <c r="Q27" s="3"/>
      <c r="R27" s="3"/>
      <c r="S27" s="3"/>
      <c r="T27" s="3"/>
      <c r="U27" s="3"/>
      <c r="V27" s="3"/>
      <c r="W27" s="3"/>
      <c r="X27" s="37"/>
    </row>
    <row r="28" spans="1:24" s="5" customFormat="1" ht="27" customHeight="1">
      <c r="A28" s="35" t="s">
        <v>290</v>
      </c>
      <c r="B28" s="943" t="s">
        <v>492</v>
      </c>
      <c r="C28" s="943"/>
      <c r="D28" s="943"/>
      <c r="E28" s="943"/>
      <c r="F28" s="3"/>
      <c r="G28" s="943" t="s">
        <v>645</v>
      </c>
      <c r="H28" s="943"/>
      <c r="I28" s="943"/>
      <c r="J28" s="943"/>
      <c r="K28" s="943"/>
      <c r="L28" s="3"/>
      <c r="M28" s="3" t="s">
        <v>290</v>
      </c>
      <c r="N28" s="943" t="s">
        <v>492</v>
      </c>
      <c r="O28" s="943"/>
      <c r="P28" s="943"/>
      <c r="Q28" s="943"/>
      <c r="R28" s="943"/>
      <c r="S28" s="943"/>
      <c r="T28" s="3"/>
      <c r="U28" s="943" t="s">
        <v>711</v>
      </c>
      <c r="V28" s="943"/>
      <c r="W28" s="943"/>
      <c r="X28" s="1033"/>
    </row>
    <row r="29" spans="1:24" s="5" customFormat="1" ht="1.5" customHeight="1">
      <c r="A29" s="35"/>
      <c r="B29" s="10"/>
      <c r="C29" s="10"/>
      <c r="D29" s="10"/>
      <c r="E29" s="10"/>
      <c r="F29" s="3"/>
      <c r="G29" s="3"/>
      <c r="H29" s="3"/>
      <c r="I29" s="3"/>
      <c r="J29" s="3"/>
      <c r="K29" s="10"/>
      <c r="L29" s="3"/>
      <c r="M29" s="3"/>
      <c r="N29" s="10"/>
      <c r="O29" s="128"/>
      <c r="P29" s="10"/>
      <c r="Q29" s="10"/>
      <c r="R29" s="10"/>
      <c r="S29" s="10"/>
      <c r="T29" s="10"/>
      <c r="U29" s="10"/>
      <c r="V29" s="10"/>
      <c r="W29" s="10"/>
      <c r="X29" s="36"/>
    </row>
    <row r="30" spans="1:24" s="5" customFormat="1" ht="6" customHeight="1" thickBot="1">
      <c r="A30" s="35"/>
      <c r="B30" s="12"/>
      <c r="C30" s="12"/>
      <c r="D30" s="12"/>
      <c r="E30" s="12"/>
      <c r="F30" s="3"/>
      <c r="G30" s="3"/>
      <c r="H30" s="3"/>
      <c r="I30" s="3"/>
      <c r="J30" s="3"/>
      <c r="K30" s="3"/>
      <c r="L30" s="3"/>
      <c r="M30" s="3"/>
      <c r="N30" s="12"/>
      <c r="O30" s="18"/>
      <c r="P30" s="12"/>
      <c r="Q30" s="12"/>
      <c r="R30" s="12"/>
      <c r="S30" s="12"/>
      <c r="T30" s="3"/>
      <c r="U30" s="3"/>
      <c r="V30" s="3"/>
      <c r="W30" s="3"/>
      <c r="X30" s="37"/>
    </row>
    <row r="31" spans="1:24" s="5" customFormat="1" ht="24" customHeight="1" thickBot="1" thickTop="1">
      <c r="A31" s="35">
        <v>4</v>
      </c>
      <c r="B31" s="12">
        <v>1031250</v>
      </c>
      <c r="C31" s="1053">
        <v>108</v>
      </c>
      <c r="D31" s="1053"/>
      <c r="E31" s="40"/>
      <c r="F31" s="3"/>
      <c r="G31" s="9">
        <v>150</v>
      </c>
      <c r="H31" s="1055"/>
      <c r="I31" s="1055"/>
      <c r="J31" s="1055"/>
      <c r="K31" s="1055"/>
      <c r="L31" s="3"/>
      <c r="M31" s="3">
        <v>4</v>
      </c>
      <c r="N31" s="1048">
        <v>1031250</v>
      </c>
      <c r="O31" s="1048"/>
      <c r="P31" s="1048"/>
      <c r="Q31" s="12"/>
      <c r="R31" s="15">
        <v>115</v>
      </c>
      <c r="S31" s="40"/>
      <c r="T31" s="3"/>
      <c r="U31" s="9">
        <v>157</v>
      </c>
      <c r="V31" s="1039"/>
      <c r="W31" s="1040"/>
      <c r="X31" s="1041"/>
    </row>
    <row r="32" spans="1:24" s="5" customFormat="1" ht="6" customHeight="1" thickBot="1" thickTop="1">
      <c r="A32" s="35"/>
      <c r="B32" s="12"/>
      <c r="C32" s="12"/>
      <c r="D32" s="12"/>
      <c r="E32" s="12"/>
      <c r="F32" s="3"/>
      <c r="G32" s="3"/>
      <c r="H32" s="224"/>
      <c r="I32" s="224"/>
      <c r="J32" s="224"/>
      <c r="K32" s="224"/>
      <c r="L32" s="3"/>
      <c r="M32" s="3"/>
      <c r="N32" s="12"/>
      <c r="O32" s="18"/>
      <c r="P32" s="12"/>
      <c r="Q32" s="12"/>
      <c r="R32" s="12"/>
      <c r="S32" s="12"/>
      <c r="T32" s="3"/>
      <c r="U32" s="3"/>
      <c r="V32" s="224"/>
      <c r="W32" s="224"/>
      <c r="X32" s="229"/>
    </row>
    <row r="33" spans="1:24" s="5" customFormat="1" ht="24" customHeight="1" thickBot="1" thickTop="1">
      <c r="A33" s="35">
        <v>5</v>
      </c>
      <c r="B33" s="12">
        <v>2812500</v>
      </c>
      <c r="C33" s="1053">
        <v>109</v>
      </c>
      <c r="D33" s="1053"/>
      <c r="E33" s="40"/>
      <c r="F33" s="3"/>
      <c r="G33" s="9">
        <v>151</v>
      </c>
      <c r="H33" s="1055"/>
      <c r="I33" s="1055"/>
      <c r="J33" s="1055"/>
      <c r="K33" s="1055"/>
      <c r="L33" s="3"/>
      <c r="M33" s="3">
        <v>5</v>
      </c>
      <c r="N33" s="1048">
        <v>2812500</v>
      </c>
      <c r="O33" s="1048"/>
      <c r="P33" s="1048"/>
      <c r="Q33" s="12"/>
      <c r="R33" s="15">
        <v>116</v>
      </c>
      <c r="S33" s="40"/>
      <c r="T33" s="3"/>
      <c r="U33" s="9">
        <v>158</v>
      </c>
      <c r="V33" s="1039"/>
      <c r="W33" s="1040"/>
      <c r="X33" s="1041"/>
    </row>
    <row r="34" spans="1:24" s="5" customFormat="1" ht="6" customHeight="1" thickBot="1" thickTop="1">
      <c r="A34" s="35"/>
      <c r="B34" s="12"/>
      <c r="C34" s="12"/>
      <c r="D34" s="12"/>
      <c r="E34" s="12"/>
      <c r="F34" s="3"/>
      <c r="G34" s="3"/>
      <c r="H34" s="224"/>
      <c r="I34" s="224"/>
      <c r="J34" s="224"/>
      <c r="K34" s="224"/>
      <c r="L34" s="3"/>
      <c r="M34" s="3"/>
      <c r="N34" s="12"/>
      <c r="O34" s="18"/>
      <c r="P34" s="12"/>
      <c r="Q34" s="12"/>
      <c r="R34" s="12"/>
      <c r="S34" s="12"/>
      <c r="T34" s="3"/>
      <c r="U34" s="3"/>
      <c r="V34" s="224"/>
      <c r="W34" s="224"/>
      <c r="X34" s="229"/>
    </row>
    <row r="35" spans="1:24" s="5" customFormat="1" ht="24" customHeight="1" thickBot="1" thickTop="1">
      <c r="A35" s="35">
        <v>6</v>
      </c>
      <c r="B35" s="12">
        <v>5625000</v>
      </c>
      <c r="C35" s="1053">
        <v>110</v>
      </c>
      <c r="D35" s="1053"/>
      <c r="E35" s="40"/>
      <c r="F35" s="3"/>
      <c r="G35" s="9">
        <v>152</v>
      </c>
      <c r="H35" s="1055"/>
      <c r="I35" s="1055"/>
      <c r="J35" s="1055"/>
      <c r="K35" s="1055"/>
      <c r="L35" s="3"/>
      <c r="M35" s="3">
        <v>6</v>
      </c>
      <c r="N35" s="1048">
        <v>5625000</v>
      </c>
      <c r="O35" s="1048"/>
      <c r="P35" s="1048"/>
      <c r="Q35" s="12"/>
      <c r="R35" s="15">
        <v>117</v>
      </c>
      <c r="S35" s="40"/>
      <c r="T35" s="3"/>
      <c r="U35" s="9">
        <v>159</v>
      </c>
      <c r="V35" s="1039"/>
      <c r="W35" s="1040"/>
      <c r="X35" s="1041"/>
    </row>
    <row r="36" spans="1:24" s="5" customFormat="1" ht="14.25" customHeight="1" thickTop="1">
      <c r="A36" s="35"/>
      <c r="B36" s="12"/>
      <c r="C36" s="12"/>
      <c r="D36" s="12"/>
      <c r="E36" s="12"/>
      <c r="F36" s="3"/>
      <c r="G36" s="3"/>
      <c r="H36" s="3"/>
      <c r="I36" s="3"/>
      <c r="J36" s="3"/>
      <c r="K36" s="3"/>
      <c r="L36" s="3"/>
      <c r="M36" s="3"/>
      <c r="N36" s="12"/>
      <c r="O36" s="18"/>
      <c r="P36" s="12"/>
      <c r="Q36" s="12"/>
      <c r="R36" s="12"/>
      <c r="S36" s="12"/>
      <c r="T36" s="3"/>
      <c r="U36" s="3"/>
      <c r="V36" s="3"/>
      <c r="W36" s="3"/>
      <c r="X36" s="37"/>
    </row>
    <row r="37" spans="1:24" ht="21" customHeight="1">
      <c r="A37" s="1049" t="s">
        <v>491</v>
      </c>
      <c r="B37" s="1059"/>
      <c r="C37" s="1059"/>
      <c r="D37" s="1059"/>
      <c r="E37" s="1059"/>
      <c r="F37" s="1059"/>
      <c r="G37" s="1059"/>
      <c r="H37" s="1059"/>
      <c r="I37" s="1059"/>
      <c r="J37" s="1059"/>
      <c r="K37" s="1059"/>
      <c r="L37" s="1059"/>
      <c r="M37" s="1059"/>
      <c r="N37" s="1059"/>
      <c r="O37" s="1059"/>
      <c r="P37" s="1059"/>
      <c r="Q37" s="1059"/>
      <c r="R37" s="1059"/>
      <c r="S37" s="1059"/>
      <c r="T37" s="1059"/>
      <c r="U37" s="1059"/>
      <c r="V37" s="1059"/>
      <c r="W37" s="127"/>
      <c r="X37" s="157"/>
    </row>
    <row r="38" spans="1:24" ht="24.75" customHeight="1" thickBot="1">
      <c r="A38" s="1045" t="s">
        <v>710</v>
      </c>
      <c r="B38" s="1046"/>
      <c r="C38" s="1046"/>
      <c r="D38" s="1046"/>
      <c r="E38" s="1046"/>
      <c r="F38" s="1046"/>
      <c r="G38" s="1046"/>
      <c r="H38" s="1046"/>
      <c r="I38" s="1046"/>
      <c r="J38" s="1046"/>
      <c r="K38" s="1046"/>
      <c r="L38" s="1046"/>
      <c r="M38" s="1046"/>
      <c r="N38" s="1046"/>
      <c r="O38" s="1046"/>
      <c r="P38" s="1046"/>
      <c r="Q38" s="1046"/>
      <c r="R38" s="1046"/>
      <c r="S38" s="1046"/>
      <c r="T38" s="1046"/>
      <c r="U38" s="1046"/>
      <c r="V38" s="1046"/>
      <c r="W38" s="1046"/>
      <c r="X38" s="1047"/>
    </row>
    <row r="39" spans="1:24" s="11" customFormat="1" ht="21" customHeight="1" thickTop="1">
      <c r="A39" s="1051" t="s">
        <v>553</v>
      </c>
      <c r="B39" s="1052"/>
      <c r="C39" s="1052"/>
      <c r="D39" s="1052"/>
      <c r="E39" s="1052"/>
      <c r="F39" s="1052"/>
      <c r="G39" s="1052"/>
      <c r="H39" s="1052"/>
      <c r="I39" s="1052"/>
      <c r="J39" s="1052"/>
      <c r="K39" s="1052"/>
      <c r="L39" s="1052"/>
      <c r="M39" s="1052"/>
      <c r="N39" s="1052"/>
      <c r="O39" s="1052"/>
      <c r="P39" s="1052"/>
      <c r="Q39" s="1052"/>
      <c r="R39" s="1052"/>
      <c r="S39" s="1052"/>
      <c r="T39" s="1052"/>
      <c r="U39" s="1052"/>
      <c r="V39" s="138"/>
      <c r="W39" s="138"/>
      <c r="X39" s="139"/>
    </row>
    <row r="40" spans="1:26" ht="26.25" customHeight="1" thickBot="1">
      <c r="A40" s="1037"/>
      <c r="B40" s="1038"/>
      <c r="C40" s="1038"/>
      <c r="D40" s="1038"/>
      <c r="E40" s="1038"/>
      <c r="F40" s="1038"/>
      <c r="G40" s="1038"/>
      <c r="H40" s="1038"/>
      <c r="I40" s="1038"/>
      <c r="J40" s="1038"/>
      <c r="K40" s="1038"/>
      <c r="L40" s="125"/>
      <c r="M40" s="147"/>
      <c r="N40" s="6"/>
      <c r="O40" s="6"/>
      <c r="P40" s="6"/>
      <c r="Q40" s="6"/>
      <c r="R40" s="6"/>
      <c r="S40" s="6"/>
      <c r="T40" s="6"/>
      <c r="U40" s="6"/>
      <c r="V40" s="6"/>
      <c r="W40" s="6"/>
      <c r="X40" s="140"/>
      <c r="Y40" s="123"/>
      <c r="Z40" s="123"/>
    </row>
    <row r="41" spans="1:26" s="5" customFormat="1" ht="21.75" customHeight="1" thickBot="1" thickTop="1">
      <c r="A41" s="148"/>
      <c r="B41" s="1042" t="s">
        <v>298</v>
      </c>
      <c r="C41" s="1043"/>
      <c r="D41" s="1043"/>
      <c r="E41" s="1043"/>
      <c r="F41" s="1043"/>
      <c r="G41" s="1043"/>
      <c r="H41" s="1043"/>
      <c r="I41" s="1043"/>
      <c r="J41" s="1043"/>
      <c r="K41" s="1044"/>
      <c r="L41" s="124"/>
      <c r="M41" s="124"/>
      <c r="N41" s="1042" t="s">
        <v>334</v>
      </c>
      <c r="O41" s="1043"/>
      <c r="P41" s="1043"/>
      <c r="Q41" s="1043"/>
      <c r="R41" s="1043"/>
      <c r="S41" s="1043"/>
      <c r="T41" s="1043"/>
      <c r="U41" s="1043"/>
      <c r="V41" s="1043"/>
      <c r="W41" s="1043"/>
      <c r="X41" s="1044"/>
      <c r="Y41" s="122"/>
      <c r="Z41" s="122"/>
    </row>
    <row r="42" spans="1:26" s="5" customFormat="1" ht="4.5" customHeight="1" thickTop="1">
      <c r="A42" s="149"/>
      <c r="B42" s="124"/>
      <c r="C42" s="124"/>
      <c r="D42" s="124"/>
      <c r="E42" s="124"/>
      <c r="F42" s="124"/>
      <c r="G42" s="124"/>
      <c r="H42" s="124"/>
      <c r="I42" s="124"/>
      <c r="J42" s="124"/>
      <c r="K42" s="124"/>
      <c r="L42" s="124"/>
      <c r="M42" s="124"/>
      <c r="N42" s="124"/>
      <c r="O42" s="150"/>
      <c r="P42" s="124"/>
      <c r="Q42" s="124"/>
      <c r="R42" s="124"/>
      <c r="S42" s="124"/>
      <c r="T42" s="124"/>
      <c r="U42" s="124"/>
      <c r="V42" s="124"/>
      <c r="W42" s="124"/>
      <c r="X42" s="151"/>
      <c r="Y42" s="3"/>
      <c r="Z42" s="3"/>
    </row>
    <row r="43" spans="1:24" s="5" customFormat="1" ht="30.75" customHeight="1">
      <c r="A43" s="35" t="s">
        <v>290</v>
      </c>
      <c r="B43" s="943" t="s">
        <v>492</v>
      </c>
      <c r="C43" s="943"/>
      <c r="D43" s="943"/>
      <c r="E43" s="943"/>
      <c r="F43" s="3"/>
      <c r="G43" s="943" t="s">
        <v>645</v>
      </c>
      <c r="H43" s="943"/>
      <c r="I43" s="943"/>
      <c r="J43" s="943"/>
      <c r="K43" s="943"/>
      <c r="L43" s="3"/>
      <c r="M43" s="3" t="s">
        <v>290</v>
      </c>
      <c r="N43" s="943" t="s">
        <v>492</v>
      </c>
      <c r="O43" s="943"/>
      <c r="P43" s="943"/>
      <c r="Q43" s="943"/>
      <c r="R43" s="943"/>
      <c r="S43" s="943"/>
      <c r="T43" s="3"/>
      <c r="U43" s="943" t="s">
        <v>711</v>
      </c>
      <c r="V43" s="943"/>
      <c r="W43" s="943"/>
      <c r="X43" s="1033"/>
    </row>
    <row r="44" spans="1:24" s="5" customFormat="1" ht="2.25" customHeight="1">
      <c r="A44" s="35"/>
      <c r="B44" s="10"/>
      <c r="C44" s="10"/>
      <c r="D44" s="10"/>
      <c r="E44" s="10"/>
      <c r="F44" s="3"/>
      <c r="G44" s="3"/>
      <c r="H44" s="3"/>
      <c r="I44" s="3"/>
      <c r="J44" s="3"/>
      <c r="K44" s="10"/>
      <c r="L44" s="3"/>
      <c r="M44" s="3"/>
      <c r="N44" s="10"/>
      <c r="O44" s="128"/>
      <c r="P44" s="10"/>
      <c r="Q44" s="10"/>
      <c r="R44" s="10"/>
      <c r="S44" s="10"/>
      <c r="T44" s="10"/>
      <c r="U44" s="10"/>
      <c r="V44" s="10"/>
      <c r="W44" s="10"/>
      <c r="X44" s="36"/>
    </row>
    <row r="45" spans="1:24" s="5" customFormat="1" ht="6" customHeight="1" thickBot="1">
      <c r="A45" s="35"/>
      <c r="B45" s="12"/>
      <c r="C45" s="12"/>
      <c r="D45" s="3"/>
      <c r="E45" s="3"/>
      <c r="F45" s="3"/>
      <c r="G45" s="3"/>
      <c r="H45" s="3"/>
      <c r="I45" s="3"/>
      <c r="J45" s="3"/>
      <c r="K45" s="3"/>
      <c r="L45" s="3"/>
      <c r="M45" s="3"/>
      <c r="N45" s="12"/>
      <c r="O45" s="18"/>
      <c r="P45" s="12"/>
      <c r="Q45" s="12"/>
      <c r="R45" s="12"/>
      <c r="S45" s="12"/>
      <c r="T45" s="3"/>
      <c r="U45" s="3"/>
      <c r="V45" s="3"/>
      <c r="W45" s="3"/>
      <c r="X45" s="37"/>
    </row>
    <row r="46" spans="1:24" s="5" customFormat="1" ht="24" customHeight="1" thickBot="1" thickTop="1">
      <c r="A46" s="35">
        <v>4</v>
      </c>
      <c r="B46" s="12">
        <v>206250</v>
      </c>
      <c r="C46" s="1053">
        <v>80</v>
      </c>
      <c r="D46" s="1053"/>
      <c r="E46" s="40"/>
      <c r="F46" s="3"/>
      <c r="G46" s="9">
        <v>122</v>
      </c>
      <c r="H46" s="1055"/>
      <c r="I46" s="1055"/>
      <c r="J46" s="1055"/>
      <c r="K46" s="1055"/>
      <c r="L46" s="3"/>
      <c r="M46" s="3">
        <v>4</v>
      </c>
      <c r="N46" s="1048">
        <v>206250</v>
      </c>
      <c r="O46" s="1048"/>
      <c r="P46" s="1048"/>
      <c r="Q46" s="12"/>
      <c r="R46" s="15">
        <v>87</v>
      </c>
      <c r="S46" s="40"/>
      <c r="T46" s="3"/>
      <c r="U46" s="9">
        <v>129</v>
      </c>
      <c r="V46" s="1039"/>
      <c r="W46" s="1040"/>
      <c r="X46" s="1041"/>
    </row>
    <row r="47" spans="1:24" s="5" customFormat="1" ht="6" customHeight="1" thickBot="1" thickTop="1">
      <c r="A47" s="35"/>
      <c r="B47" s="12"/>
      <c r="C47" s="12"/>
      <c r="D47" s="3"/>
      <c r="E47" s="3"/>
      <c r="F47" s="3"/>
      <c r="G47" s="3"/>
      <c r="H47" s="224"/>
      <c r="I47" s="224"/>
      <c r="J47" s="224"/>
      <c r="K47" s="224"/>
      <c r="L47" s="3"/>
      <c r="M47" s="3"/>
      <c r="N47" s="12"/>
      <c r="O47" s="18"/>
      <c r="P47" s="12"/>
      <c r="Q47" s="12"/>
      <c r="R47" s="12"/>
      <c r="S47" s="12"/>
      <c r="T47" s="3"/>
      <c r="U47" s="3"/>
      <c r="V47" s="224"/>
      <c r="W47" s="224"/>
      <c r="X47" s="229"/>
    </row>
    <row r="48" spans="1:24" s="5" customFormat="1" ht="24" customHeight="1" thickBot="1" thickTop="1">
      <c r="A48" s="35">
        <v>5</v>
      </c>
      <c r="B48" s="12">
        <v>562500</v>
      </c>
      <c r="C48" s="1053">
        <v>81</v>
      </c>
      <c r="D48" s="1053"/>
      <c r="E48" s="40"/>
      <c r="F48" s="3"/>
      <c r="G48" s="9">
        <v>123</v>
      </c>
      <c r="H48" s="1055"/>
      <c r="I48" s="1055"/>
      <c r="J48" s="1055"/>
      <c r="K48" s="1055"/>
      <c r="L48" s="3"/>
      <c r="M48" s="3">
        <v>5</v>
      </c>
      <c r="N48" s="1048">
        <v>562500</v>
      </c>
      <c r="O48" s="1048"/>
      <c r="P48" s="1048"/>
      <c r="Q48" s="12"/>
      <c r="R48" s="15">
        <v>88</v>
      </c>
      <c r="S48" s="40"/>
      <c r="T48" s="3"/>
      <c r="U48" s="9">
        <v>130</v>
      </c>
      <c r="V48" s="1039"/>
      <c r="W48" s="1040"/>
      <c r="X48" s="1041"/>
    </row>
    <row r="49" spans="1:24" s="5" customFormat="1" ht="6.75" customHeight="1" thickBot="1" thickTop="1">
      <c r="A49" s="35"/>
      <c r="B49" s="12"/>
      <c r="C49" s="12"/>
      <c r="D49" s="3"/>
      <c r="E49" s="3"/>
      <c r="F49" s="3"/>
      <c r="G49" s="3"/>
      <c r="H49" s="224"/>
      <c r="I49" s="224"/>
      <c r="J49" s="224"/>
      <c r="K49" s="224"/>
      <c r="L49" s="3"/>
      <c r="M49" s="3"/>
      <c r="N49" s="12"/>
      <c r="O49" s="18"/>
      <c r="P49" s="12"/>
      <c r="Q49" s="12"/>
      <c r="R49" s="12"/>
      <c r="S49" s="12"/>
      <c r="T49" s="3"/>
      <c r="U49" s="3"/>
      <c r="V49" s="224"/>
      <c r="W49" s="224"/>
      <c r="X49" s="229"/>
    </row>
    <row r="50" spans="1:24" s="5" customFormat="1" ht="24" customHeight="1" thickBot="1" thickTop="1">
      <c r="A50" s="35">
        <v>6</v>
      </c>
      <c r="B50" s="12">
        <v>1125000</v>
      </c>
      <c r="C50" s="1053">
        <v>82</v>
      </c>
      <c r="D50" s="1053"/>
      <c r="E50" s="40"/>
      <c r="F50" s="3"/>
      <c r="G50" s="9">
        <v>124</v>
      </c>
      <c r="H50" s="1055"/>
      <c r="I50" s="1055"/>
      <c r="J50" s="1055"/>
      <c r="K50" s="1055"/>
      <c r="L50" s="3"/>
      <c r="M50" s="3">
        <v>6</v>
      </c>
      <c r="N50" s="1048">
        <v>1125000</v>
      </c>
      <c r="O50" s="1048"/>
      <c r="P50" s="1048"/>
      <c r="Q50" s="12"/>
      <c r="R50" s="15">
        <v>89</v>
      </c>
      <c r="S50" s="40"/>
      <c r="T50" s="3"/>
      <c r="U50" s="9">
        <v>131</v>
      </c>
      <c r="V50" s="1039"/>
      <c r="W50" s="1040"/>
      <c r="X50" s="1041"/>
    </row>
    <row r="51" spans="1:24" s="5" customFormat="1" ht="27" customHeight="1" thickBot="1" thickTop="1">
      <c r="A51" s="35"/>
      <c r="B51" s="931"/>
      <c r="C51" s="931"/>
      <c r="D51" s="931"/>
      <c r="E51" s="931"/>
      <c r="F51" s="931"/>
      <c r="G51" s="931"/>
      <c r="H51" s="931"/>
      <c r="I51" s="931"/>
      <c r="J51" s="931"/>
      <c r="K51" s="931"/>
      <c r="L51" s="3"/>
      <c r="M51" s="3"/>
      <c r="N51" s="6"/>
      <c r="O51" s="6"/>
      <c r="P51" s="6"/>
      <c r="Q51" s="6"/>
      <c r="R51" s="6"/>
      <c r="S51" s="6"/>
      <c r="T51" s="6"/>
      <c r="U51" s="6"/>
      <c r="V51" s="6"/>
      <c r="W51" s="6"/>
      <c r="X51" s="140"/>
    </row>
    <row r="52" spans="1:24" s="5" customFormat="1" ht="21.75" customHeight="1" thickBot="1" thickTop="1">
      <c r="A52" s="35"/>
      <c r="B52" s="1042" t="s">
        <v>335</v>
      </c>
      <c r="C52" s="1043"/>
      <c r="D52" s="1043"/>
      <c r="E52" s="1043"/>
      <c r="F52" s="1043"/>
      <c r="G52" s="1043"/>
      <c r="H52" s="1043"/>
      <c r="I52" s="1043"/>
      <c r="J52" s="1043"/>
      <c r="K52" s="1044"/>
      <c r="L52" s="3"/>
      <c r="M52" s="3"/>
      <c r="N52" s="1042" t="s">
        <v>332</v>
      </c>
      <c r="O52" s="1043"/>
      <c r="P52" s="1043"/>
      <c r="Q52" s="1043"/>
      <c r="R52" s="1043"/>
      <c r="S52" s="1043"/>
      <c r="T52" s="1043"/>
      <c r="U52" s="1043"/>
      <c r="V52" s="1043"/>
      <c r="W52" s="1043"/>
      <c r="X52" s="1044"/>
    </row>
    <row r="53" spans="1:24" s="5" customFormat="1" ht="4.5" customHeight="1" thickTop="1">
      <c r="A53" s="35"/>
      <c r="B53" s="3"/>
      <c r="C53" s="3"/>
      <c r="D53" s="3"/>
      <c r="E53" s="3"/>
      <c r="F53" s="3"/>
      <c r="G53" s="3"/>
      <c r="H53" s="3"/>
      <c r="I53" s="3"/>
      <c r="J53" s="3"/>
      <c r="K53" s="3"/>
      <c r="L53" s="3"/>
      <c r="M53" s="3"/>
      <c r="N53" s="3"/>
      <c r="O53" s="6"/>
      <c r="P53" s="3"/>
      <c r="Q53" s="3"/>
      <c r="R53" s="3"/>
      <c r="S53" s="3"/>
      <c r="T53" s="3"/>
      <c r="U53" s="3"/>
      <c r="V53" s="3"/>
      <c r="W53" s="3"/>
      <c r="X53" s="37"/>
    </row>
    <row r="54" spans="1:24" s="5" customFormat="1" ht="27" customHeight="1">
      <c r="A54" s="35" t="s">
        <v>290</v>
      </c>
      <c r="B54" s="943" t="s">
        <v>492</v>
      </c>
      <c r="C54" s="943"/>
      <c r="D54" s="943"/>
      <c r="E54" s="943"/>
      <c r="F54" s="3"/>
      <c r="G54" s="943" t="s">
        <v>645</v>
      </c>
      <c r="H54" s="943"/>
      <c r="I54" s="943"/>
      <c r="J54" s="943"/>
      <c r="K54" s="943"/>
      <c r="L54" s="3"/>
      <c r="M54" s="3" t="s">
        <v>290</v>
      </c>
      <c r="N54" s="943" t="s">
        <v>492</v>
      </c>
      <c r="O54" s="943"/>
      <c r="P54" s="943"/>
      <c r="Q54" s="943"/>
      <c r="R54" s="943"/>
      <c r="S54" s="943"/>
      <c r="T54" s="3"/>
      <c r="U54" s="943" t="s">
        <v>711</v>
      </c>
      <c r="V54" s="943"/>
      <c r="W54" s="943"/>
      <c r="X54" s="1033"/>
    </row>
    <row r="55" spans="1:24" s="5" customFormat="1" ht="5.25" customHeight="1">
      <c r="A55" s="35"/>
      <c r="B55" s="10"/>
      <c r="C55" s="10"/>
      <c r="D55" s="10"/>
      <c r="E55" s="10"/>
      <c r="F55" s="3"/>
      <c r="G55" s="3"/>
      <c r="H55" s="3"/>
      <c r="I55" s="3"/>
      <c r="J55" s="3"/>
      <c r="K55" s="10"/>
      <c r="L55" s="3"/>
      <c r="M55" s="3"/>
      <c r="N55" s="10"/>
      <c r="O55" s="128"/>
      <c r="P55" s="10"/>
      <c r="Q55" s="10"/>
      <c r="R55" s="10"/>
      <c r="S55" s="10"/>
      <c r="T55" s="10"/>
      <c r="U55" s="10"/>
      <c r="V55" s="10"/>
      <c r="W55" s="10"/>
      <c r="X55" s="36"/>
    </row>
    <row r="56" spans="1:24" s="5" customFormat="1" ht="6" customHeight="1" thickBot="1">
      <c r="A56" s="35"/>
      <c r="B56" s="12"/>
      <c r="C56" s="12"/>
      <c r="D56" s="12"/>
      <c r="E56" s="12"/>
      <c r="F56" s="3"/>
      <c r="G56" s="3"/>
      <c r="H56" s="3"/>
      <c r="I56" s="3"/>
      <c r="J56" s="3"/>
      <c r="K56" s="3"/>
      <c r="L56" s="3"/>
      <c r="M56" s="3"/>
      <c r="N56" s="12"/>
      <c r="O56" s="18"/>
      <c r="P56" s="12"/>
      <c r="Q56" s="12"/>
      <c r="R56" s="12"/>
      <c r="S56" s="12"/>
      <c r="T56" s="3"/>
      <c r="U56" s="3"/>
      <c r="V56" s="3"/>
      <c r="W56" s="3"/>
      <c r="X56" s="37"/>
    </row>
    <row r="57" spans="1:24" s="5" customFormat="1" ht="24" customHeight="1" thickBot="1" thickTop="1">
      <c r="A57" s="35">
        <v>4</v>
      </c>
      <c r="B57" s="12">
        <v>206250</v>
      </c>
      <c r="C57" s="1053">
        <v>94</v>
      </c>
      <c r="D57" s="1053"/>
      <c r="E57" s="40"/>
      <c r="F57" s="3"/>
      <c r="G57" s="9">
        <v>136</v>
      </c>
      <c r="H57" s="1055"/>
      <c r="I57" s="1055"/>
      <c r="J57" s="1055"/>
      <c r="K57" s="1055"/>
      <c r="L57" s="3"/>
      <c r="M57" s="3">
        <v>4</v>
      </c>
      <c r="N57" s="1048">
        <v>206250</v>
      </c>
      <c r="O57" s="1048"/>
      <c r="P57" s="1048"/>
      <c r="Q57" s="12"/>
      <c r="R57" s="15">
        <v>101</v>
      </c>
      <c r="S57" s="40"/>
      <c r="T57" s="3"/>
      <c r="U57" s="9">
        <v>143</v>
      </c>
      <c r="V57" s="1039"/>
      <c r="W57" s="1040"/>
      <c r="X57" s="1041"/>
    </row>
    <row r="58" spans="1:24" s="5" customFormat="1" ht="6" customHeight="1" thickBot="1" thickTop="1">
      <c r="A58" s="35"/>
      <c r="B58" s="12"/>
      <c r="C58" s="12"/>
      <c r="D58" s="12"/>
      <c r="E58" s="12"/>
      <c r="F58" s="3"/>
      <c r="G58" s="3"/>
      <c r="H58" s="224"/>
      <c r="I58" s="224"/>
      <c r="J58" s="224"/>
      <c r="K58" s="224"/>
      <c r="L58" s="3"/>
      <c r="M58" s="3"/>
      <c r="N58" s="12"/>
      <c r="O58" s="18"/>
      <c r="P58" s="12"/>
      <c r="Q58" s="12"/>
      <c r="R58" s="12"/>
      <c r="S58" s="12"/>
      <c r="T58" s="3"/>
      <c r="U58" s="3"/>
      <c r="V58" s="224"/>
      <c r="W58" s="224"/>
      <c r="X58" s="229"/>
    </row>
    <row r="59" spans="1:24" s="5" customFormat="1" ht="24" customHeight="1" thickBot="1" thickTop="1">
      <c r="A59" s="35">
        <v>5</v>
      </c>
      <c r="B59" s="12">
        <v>562500</v>
      </c>
      <c r="C59" s="1053">
        <v>95</v>
      </c>
      <c r="D59" s="1053"/>
      <c r="E59" s="40"/>
      <c r="F59" s="3"/>
      <c r="G59" s="9">
        <v>137</v>
      </c>
      <c r="H59" s="1055"/>
      <c r="I59" s="1055"/>
      <c r="J59" s="1055"/>
      <c r="K59" s="1055"/>
      <c r="L59" s="3"/>
      <c r="M59" s="3">
        <v>5</v>
      </c>
      <c r="N59" s="1048">
        <v>562500</v>
      </c>
      <c r="O59" s="1048"/>
      <c r="P59" s="1048"/>
      <c r="Q59" s="12"/>
      <c r="R59" s="15">
        <v>102</v>
      </c>
      <c r="S59" s="40"/>
      <c r="T59" s="3"/>
      <c r="U59" s="9">
        <v>144</v>
      </c>
      <c r="V59" s="1039"/>
      <c r="W59" s="1040"/>
      <c r="X59" s="1041"/>
    </row>
    <row r="60" spans="1:24" s="5" customFormat="1" ht="6" customHeight="1" thickBot="1" thickTop="1">
      <c r="A60" s="35"/>
      <c r="B60" s="12"/>
      <c r="C60" s="12"/>
      <c r="D60" s="12"/>
      <c r="E60" s="12"/>
      <c r="F60" s="3"/>
      <c r="G60" s="3"/>
      <c r="H60" s="224"/>
      <c r="I60" s="224"/>
      <c r="J60" s="224"/>
      <c r="K60" s="224"/>
      <c r="L60" s="3"/>
      <c r="M60" s="3"/>
      <c r="N60" s="12"/>
      <c r="O60" s="18"/>
      <c r="P60" s="12"/>
      <c r="Q60" s="12"/>
      <c r="R60" s="12"/>
      <c r="S60" s="12"/>
      <c r="T60" s="3"/>
      <c r="U60" s="3"/>
      <c r="V60" s="224"/>
      <c r="W60" s="224"/>
      <c r="X60" s="229"/>
    </row>
    <row r="61" spans="1:24" s="5" customFormat="1" ht="24" customHeight="1" thickBot="1" thickTop="1">
      <c r="A61" s="35">
        <v>6</v>
      </c>
      <c r="B61" s="12">
        <v>1125000</v>
      </c>
      <c r="C61" s="1053">
        <v>96</v>
      </c>
      <c r="D61" s="1053"/>
      <c r="E61" s="40"/>
      <c r="F61" s="3"/>
      <c r="G61" s="9">
        <v>138</v>
      </c>
      <c r="H61" s="1055"/>
      <c r="I61" s="1055"/>
      <c r="J61" s="1055"/>
      <c r="K61" s="1055"/>
      <c r="L61" s="3"/>
      <c r="M61" s="3">
        <v>6</v>
      </c>
      <c r="N61" s="1048">
        <v>1125000</v>
      </c>
      <c r="O61" s="1048"/>
      <c r="P61" s="1048"/>
      <c r="Q61" s="12"/>
      <c r="R61" s="15">
        <v>103</v>
      </c>
      <c r="S61" s="40"/>
      <c r="T61" s="3"/>
      <c r="U61" s="9">
        <v>145</v>
      </c>
      <c r="V61" s="1039"/>
      <c r="W61" s="1040"/>
      <c r="X61" s="1041"/>
    </row>
    <row r="62" spans="1:24" s="5" customFormat="1" ht="32.25" customHeight="1" thickBot="1" thickTop="1">
      <c r="A62" s="35"/>
      <c r="B62" s="931"/>
      <c r="C62" s="931"/>
      <c r="D62" s="931"/>
      <c r="E62" s="931"/>
      <c r="F62" s="931"/>
      <c r="G62" s="931"/>
      <c r="H62" s="931"/>
      <c r="I62" s="931"/>
      <c r="J62" s="931"/>
      <c r="K62" s="931"/>
      <c r="L62" s="3"/>
      <c r="M62" s="3"/>
      <c r="N62" s="6"/>
      <c r="O62" s="6"/>
      <c r="P62" s="6"/>
      <c r="Q62" s="6"/>
      <c r="R62" s="6"/>
      <c r="S62" s="6"/>
      <c r="T62" s="6"/>
      <c r="U62" s="6"/>
      <c r="V62" s="6"/>
      <c r="W62" s="6"/>
      <c r="X62" s="140"/>
    </row>
    <row r="63" spans="1:24" s="5" customFormat="1" ht="21.75" customHeight="1" thickBot="1" thickTop="1">
      <c r="A63" s="35"/>
      <c r="B63" s="1042" t="s">
        <v>299</v>
      </c>
      <c r="C63" s="1043"/>
      <c r="D63" s="1043"/>
      <c r="E63" s="1043"/>
      <c r="F63" s="1043"/>
      <c r="G63" s="1043"/>
      <c r="H63" s="1043"/>
      <c r="I63" s="1043"/>
      <c r="J63" s="1043"/>
      <c r="K63" s="1044"/>
      <c r="L63" s="3"/>
      <c r="M63" s="3"/>
      <c r="N63" s="1042" t="s">
        <v>333</v>
      </c>
      <c r="O63" s="1043"/>
      <c r="P63" s="1043"/>
      <c r="Q63" s="1043"/>
      <c r="R63" s="1043"/>
      <c r="S63" s="1043"/>
      <c r="T63" s="1043"/>
      <c r="U63" s="1043"/>
      <c r="V63" s="1043"/>
      <c r="W63" s="1043"/>
      <c r="X63" s="1044"/>
    </row>
    <row r="64" spans="1:24" s="5" customFormat="1" ht="4.5" customHeight="1" thickTop="1">
      <c r="A64" s="35"/>
      <c r="B64" s="3"/>
      <c r="C64" s="3"/>
      <c r="D64" s="3"/>
      <c r="E64" s="3"/>
      <c r="F64" s="3"/>
      <c r="G64" s="3"/>
      <c r="H64" s="3"/>
      <c r="I64" s="3"/>
      <c r="J64" s="3"/>
      <c r="K64" s="3"/>
      <c r="L64" s="3"/>
      <c r="M64" s="3"/>
      <c r="N64" s="3"/>
      <c r="O64" s="6"/>
      <c r="P64" s="3"/>
      <c r="Q64" s="3"/>
      <c r="R64" s="3"/>
      <c r="S64" s="3"/>
      <c r="T64" s="3"/>
      <c r="U64" s="3"/>
      <c r="V64" s="3"/>
      <c r="W64" s="3"/>
      <c r="X64" s="37"/>
    </row>
    <row r="65" spans="1:24" s="5" customFormat="1" ht="27" customHeight="1">
      <c r="A65" s="35" t="s">
        <v>290</v>
      </c>
      <c r="B65" s="943" t="s">
        <v>492</v>
      </c>
      <c r="C65" s="943"/>
      <c r="D65" s="943"/>
      <c r="E65" s="943"/>
      <c r="F65" s="3"/>
      <c r="G65" s="943" t="s">
        <v>645</v>
      </c>
      <c r="H65" s="943"/>
      <c r="I65" s="943"/>
      <c r="J65" s="943"/>
      <c r="K65" s="943"/>
      <c r="L65" s="3"/>
      <c r="M65" s="3" t="s">
        <v>290</v>
      </c>
      <c r="N65" s="943" t="s">
        <v>492</v>
      </c>
      <c r="O65" s="943"/>
      <c r="P65" s="943"/>
      <c r="Q65" s="943"/>
      <c r="R65" s="943"/>
      <c r="S65" s="943"/>
      <c r="T65" s="3"/>
      <c r="U65" s="943" t="s">
        <v>711</v>
      </c>
      <c r="V65" s="943"/>
      <c r="W65" s="943"/>
      <c r="X65" s="1033"/>
    </row>
    <row r="66" spans="1:24" s="5" customFormat="1" ht="4.5" customHeight="1">
      <c r="A66" s="35"/>
      <c r="B66" s="10"/>
      <c r="C66" s="10"/>
      <c r="D66" s="10"/>
      <c r="E66" s="10"/>
      <c r="F66" s="3"/>
      <c r="G66" s="3"/>
      <c r="H66" s="3"/>
      <c r="I66" s="3"/>
      <c r="J66" s="3"/>
      <c r="K66" s="10"/>
      <c r="L66" s="3"/>
      <c r="M66" s="3"/>
      <c r="N66" s="10"/>
      <c r="O66" s="128"/>
      <c r="P66" s="10"/>
      <c r="Q66" s="10"/>
      <c r="R66" s="10"/>
      <c r="S66" s="10"/>
      <c r="T66" s="10"/>
      <c r="U66" s="10"/>
      <c r="V66" s="10"/>
      <c r="W66" s="10"/>
      <c r="X66" s="36"/>
    </row>
    <row r="67" spans="1:24" s="5" customFormat="1" ht="6" customHeight="1" thickBot="1">
      <c r="A67" s="35"/>
      <c r="B67" s="12"/>
      <c r="C67" s="12"/>
      <c r="D67" s="12"/>
      <c r="E67" s="12"/>
      <c r="F67" s="3"/>
      <c r="G67" s="3"/>
      <c r="H67" s="3"/>
      <c r="I67" s="3"/>
      <c r="J67" s="3"/>
      <c r="K67" s="3"/>
      <c r="L67" s="3"/>
      <c r="M67" s="3"/>
      <c r="N67" s="12"/>
      <c r="O67" s="18"/>
      <c r="P67" s="12"/>
      <c r="Q67" s="12"/>
      <c r="R67" s="12"/>
      <c r="S67" s="12"/>
      <c r="T67" s="3"/>
      <c r="U67" s="3"/>
      <c r="V67" s="3"/>
      <c r="W67" s="3"/>
      <c r="X67" s="37"/>
    </row>
    <row r="68" spans="1:24" s="5" customFormat="1" ht="24" customHeight="1" thickBot="1" thickTop="1">
      <c r="A68" s="35">
        <v>4</v>
      </c>
      <c r="B68" s="12">
        <v>206250</v>
      </c>
      <c r="C68" s="1053">
        <v>108</v>
      </c>
      <c r="D68" s="1053"/>
      <c r="E68" s="40"/>
      <c r="F68" s="3"/>
      <c r="G68" s="9">
        <v>150</v>
      </c>
      <c r="H68" s="1055"/>
      <c r="I68" s="1055"/>
      <c r="J68" s="1055"/>
      <c r="K68" s="1055"/>
      <c r="L68" s="3"/>
      <c r="M68" s="3">
        <v>4</v>
      </c>
      <c r="N68" s="1048">
        <v>206250</v>
      </c>
      <c r="O68" s="1048"/>
      <c r="P68" s="1048"/>
      <c r="Q68" s="12"/>
      <c r="R68" s="15">
        <v>115</v>
      </c>
      <c r="S68" s="40"/>
      <c r="T68" s="3"/>
      <c r="U68" s="9">
        <v>157</v>
      </c>
      <c r="V68" s="1039"/>
      <c r="W68" s="1040"/>
      <c r="X68" s="1041"/>
    </row>
    <row r="69" spans="1:24" s="5" customFormat="1" ht="6" customHeight="1" thickBot="1" thickTop="1">
      <c r="A69" s="35"/>
      <c r="B69" s="12"/>
      <c r="C69" s="12"/>
      <c r="D69" s="12"/>
      <c r="E69" s="12"/>
      <c r="F69" s="3"/>
      <c r="G69" s="3"/>
      <c r="H69" s="224"/>
      <c r="I69" s="224"/>
      <c r="J69" s="224"/>
      <c r="K69" s="224"/>
      <c r="L69" s="3"/>
      <c r="M69" s="3"/>
      <c r="N69" s="12"/>
      <c r="O69" s="18"/>
      <c r="P69" s="12"/>
      <c r="Q69" s="12"/>
      <c r="R69" s="12"/>
      <c r="S69" s="12"/>
      <c r="T69" s="3"/>
      <c r="U69" s="3"/>
      <c r="V69" s="224"/>
      <c r="W69" s="224"/>
      <c r="X69" s="229"/>
    </row>
    <row r="70" spans="1:24" s="5" customFormat="1" ht="24" customHeight="1" thickBot="1" thickTop="1">
      <c r="A70" s="35">
        <v>5</v>
      </c>
      <c r="B70" s="12">
        <v>562500</v>
      </c>
      <c r="C70" s="1053">
        <v>109</v>
      </c>
      <c r="D70" s="1053"/>
      <c r="E70" s="40"/>
      <c r="F70" s="3"/>
      <c r="G70" s="9">
        <v>151</v>
      </c>
      <c r="H70" s="1055"/>
      <c r="I70" s="1055"/>
      <c r="J70" s="1055"/>
      <c r="K70" s="1055"/>
      <c r="L70" s="3"/>
      <c r="M70" s="3">
        <v>5</v>
      </c>
      <c r="N70" s="1048">
        <v>562500</v>
      </c>
      <c r="O70" s="1048"/>
      <c r="P70" s="1048"/>
      <c r="Q70" s="12"/>
      <c r="R70" s="15">
        <v>116</v>
      </c>
      <c r="S70" s="40"/>
      <c r="T70" s="3"/>
      <c r="U70" s="9">
        <v>158</v>
      </c>
      <c r="V70" s="1039"/>
      <c r="W70" s="1040"/>
      <c r="X70" s="1041"/>
    </row>
    <row r="71" spans="1:24" s="5" customFormat="1" ht="6" customHeight="1" thickBot="1" thickTop="1">
      <c r="A71" s="35"/>
      <c r="B71" s="12"/>
      <c r="C71" s="12"/>
      <c r="D71" s="12"/>
      <c r="E71" s="12"/>
      <c r="F71" s="3"/>
      <c r="G71" s="3"/>
      <c r="H71" s="224"/>
      <c r="I71" s="224"/>
      <c r="J71" s="224"/>
      <c r="K71" s="224"/>
      <c r="L71" s="3"/>
      <c r="M71" s="3"/>
      <c r="N71" s="12"/>
      <c r="O71" s="18"/>
      <c r="P71" s="12"/>
      <c r="Q71" s="12"/>
      <c r="R71" s="12"/>
      <c r="S71" s="12"/>
      <c r="T71" s="3"/>
      <c r="U71" s="3"/>
      <c r="V71" s="224"/>
      <c r="W71" s="224"/>
      <c r="X71" s="229"/>
    </row>
    <row r="72" spans="1:24" s="5" customFormat="1" ht="24" customHeight="1" thickBot="1" thickTop="1">
      <c r="A72" s="35">
        <v>6</v>
      </c>
      <c r="B72" s="12">
        <v>1125000</v>
      </c>
      <c r="C72" s="1053">
        <v>110</v>
      </c>
      <c r="D72" s="1053"/>
      <c r="E72" s="40"/>
      <c r="F72" s="3"/>
      <c r="G72" s="9">
        <v>152</v>
      </c>
      <c r="H72" s="1055"/>
      <c r="I72" s="1055"/>
      <c r="J72" s="1055"/>
      <c r="K72" s="1055"/>
      <c r="L72" s="3"/>
      <c r="M72" s="3">
        <v>6</v>
      </c>
      <c r="N72" s="1048">
        <v>1125000</v>
      </c>
      <c r="O72" s="1048"/>
      <c r="P72" s="1048"/>
      <c r="Q72" s="12"/>
      <c r="R72" s="15">
        <v>117</v>
      </c>
      <c r="S72" s="40"/>
      <c r="T72" s="3"/>
      <c r="U72" s="9">
        <v>159</v>
      </c>
      <c r="V72" s="1039"/>
      <c r="W72" s="1040"/>
      <c r="X72" s="1041"/>
    </row>
    <row r="73" spans="1:24" s="5" customFormat="1" ht="7.5" customHeight="1" thickTop="1">
      <c r="A73" s="35"/>
      <c r="B73" s="12"/>
      <c r="C73" s="12"/>
      <c r="D73" s="12"/>
      <c r="E73" s="12"/>
      <c r="F73" s="3"/>
      <c r="G73" s="3"/>
      <c r="H73" s="3"/>
      <c r="I73" s="3"/>
      <c r="J73" s="3"/>
      <c r="K73" s="3"/>
      <c r="L73" s="3"/>
      <c r="M73" s="3"/>
      <c r="N73" s="12"/>
      <c r="O73" s="18"/>
      <c r="P73" s="12"/>
      <c r="Q73" s="12"/>
      <c r="R73" s="12"/>
      <c r="S73" s="12"/>
      <c r="T73" s="3"/>
      <c r="U73" s="3"/>
      <c r="V73" s="224"/>
      <c r="W73" s="224"/>
      <c r="X73" s="229"/>
    </row>
    <row r="74" spans="1:24" ht="12" customHeight="1">
      <c r="A74" s="146"/>
      <c r="B74" s="154"/>
      <c r="C74" s="154"/>
      <c r="D74" s="154"/>
      <c r="E74" s="154"/>
      <c r="F74" s="154"/>
      <c r="G74" s="154"/>
      <c r="H74" s="154"/>
      <c r="I74" s="154"/>
      <c r="J74" s="154"/>
      <c r="K74" s="154"/>
      <c r="L74" s="154"/>
      <c r="M74" s="154"/>
      <c r="N74" s="154"/>
      <c r="O74" s="155"/>
      <c r="P74" s="154"/>
      <c r="Q74" s="154"/>
      <c r="R74" s="154"/>
      <c r="S74" s="154"/>
      <c r="T74" s="154"/>
      <c r="U74" s="154"/>
      <c r="V74" s="154"/>
      <c r="W74" s="154"/>
      <c r="X74" s="156"/>
    </row>
    <row r="75" spans="1:24" ht="13.5" customHeight="1">
      <c r="A75" s="146"/>
      <c r="B75" s="154"/>
      <c r="C75" s="154"/>
      <c r="D75" s="154"/>
      <c r="E75" s="154"/>
      <c r="F75" s="154"/>
      <c r="G75" s="154"/>
      <c r="H75" s="154"/>
      <c r="I75" s="154"/>
      <c r="J75" s="154"/>
      <c r="K75" s="154"/>
      <c r="L75" s="154"/>
      <c r="M75" s="154"/>
      <c r="N75" s="154"/>
      <c r="O75" s="155"/>
      <c r="P75" s="154"/>
      <c r="Q75" s="154"/>
      <c r="R75" s="154"/>
      <c r="S75" s="154"/>
      <c r="T75" s="154"/>
      <c r="U75" s="154"/>
      <c r="V75" s="154"/>
      <c r="W75" s="154"/>
      <c r="X75" s="156"/>
    </row>
    <row r="76" spans="1:24" ht="12.75">
      <c r="A76" s="146"/>
      <c r="B76" s="154"/>
      <c r="C76" s="154"/>
      <c r="D76" s="154"/>
      <c r="E76" s="154"/>
      <c r="F76" s="154"/>
      <c r="G76" s="154"/>
      <c r="H76" s="154"/>
      <c r="I76" s="154"/>
      <c r="J76" s="154"/>
      <c r="K76" s="154"/>
      <c r="L76" s="154"/>
      <c r="M76" s="154"/>
      <c r="N76" s="154"/>
      <c r="O76" s="155"/>
      <c r="P76" s="154"/>
      <c r="Q76" s="154"/>
      <c r="R76" s="154"/>
      <c r="S76" s="154"/>
      <c r="T76" s="154"/>
      <c r="U76" s="154"/>
      <c r="V76" s="154"/>
      <c r="W76" s="154"/>
      <c r="X76" s="156"/>
    </row>
    <row r="77" spans="1:24" ht="14.25">
      <c r="A77" s="1049" t="s">
        <v>493</v>
      </c>
      <c r="B77" s="1050"/>
      <c r="C77" s="1050"/>
      <c r="D77" s="1050"/>
      <c r="E77" s="1050"/>
      <c r="F77" s="1050"/>
      <c r="G77" s="1050"/>
      <c r="H77" s="1050"/>
      <c r="I77" s="1050"/>
      <c r="J77" s="1050"/>
      <c r="K77" s="1050"/>
      <c r="L77" s="1050"/>
      <c r="M77" s="1050"/>
      <c r="N77" s="1050"/>
      <c r="O77" s="1050"/>
      <c r="P77" s="1050"/>
      <c r="Q77" s="1050"/>
      <c r="R77" s="1050"/>
      <c r="S77" s="1050"/>
      <c r="T77" s="127"/>
      <c r="U77" s="127"/>
      <c r="V77" s="127"/>
      <c r="W77" s="127"/>
      <c r="X77" s="157"/>
    </row>
    <row r="78" spans="1:24" ht="28.5" customHeight="1" thickBot="1">
      <c r="A78" s="1045" t="s">
        <v>709</v>
      </c>
      <c r="B78" s="1046"/>
      <c r="C78" s="1046"/>
      <c r="D78" s="1046"/>
      <c r="E78" s="1046"/>
      <c r="F78" s="1046"/>
      <c r="G78" s="1046"/>
      <c r="H78" s="1046"/>
      <c r="I78" s="1046"/>
      <c r="J78" s="1046"/>
      <c r="K78" s="1046"/>
      <c r="L78" s="1046"/>
      <c r="M78" s="1046"/>
      <c r="N78" s="1046"/>
      <c r="O78" s="1046"/>
      <c r="P78" s="1046"/>
      <c r="Q78" s="1046"/>
      <c r="R78" s="1046"/>
      <c r="S78" s="1046"/>
      <c r="T78" s="1046"/>
      <c r="U78" s="1046"/>
      <c r="V78" s="1046"/>
      <c r="W78" s="1046"/>
      <c r="X78" s="1047"/>
    </row>
    <row r="79" spans="1:24" ht="9.75" customHeight="1" thickTop="1">
      <c r="A79" s="141"/>
      <c r="B79" s="142"/>
      <c r="C79" s="142"/>
      <c r="D79" s="142"/>
      <c r="E79" s="142"/>
      <c r="F79" s="142"/>
      <c r="G79" s="142"/>
      <c r="H79" s="142"/>
      <c r="I79" s="142"/>
      <c r="J79" s="142"/>
      <c r="K79" s="142"/>
      <c r="L79" s="142"/>
      <c r="M79" s="142"/>
      <c r="N79" s="142"/>
      <c r="O79" s="143"/>
      <c r="P79" s="142"/>
      <c r="Q79" s="142"/>
      <c r="R79" s="142"/>
      <c r="S79" s="142"/>
      <c r="T79" s="142"/>
      <c r="U79" s="142"/>
      <c r="V79" s="142"/>
      <c r="W79" s="142"/>
      <c r="X79" s="144"/>
    </row>
    <row r="80" spans="1:24" s="11" customFormat="1" ht="21" customHeight="1">
      <c r="A80" s="134" t="s">
        <v>616</v>
      </c>
      <c r="B80" s="120"/>
      <c r="C80" s="120"/>
      <c r="D80" s="120"/>
      <c r="E80" s="120"/>
      <c r="F80" s="120"/>
      <c r="G80" s="120"/>
      <c r="H80" s="120"/>
      <c r="I80" s="120"/>
      <c r="J80" s="120"/>
      <c r="K80" s="120"/>
      <c r="L80" s="120"/>
      <c r="M80" s="120"/>
      <c r="N80" s="120"/>
      <c r="O80" s="120"/>
      <c r="P80" s="120"/>
      <c r="Q80" s="120"/>
      <c r="R80" s="120"/>
      <c r="S80" s="120"/>
      <c r="T80" s="120"/>
      <c r="U80" s="120"/>
      <c r="V80" s="120"/>
      <c r="W80" s="120"/>
      <c r="X80" s="145"/>
    </row>
    <row r="81" spans="1:26" ht="8.25" customHeight="1" thickBot="1">
      <c r="A81" s="1037"/>
      <c r="B81" s="1038"/>
      <c r="C81" s="1038"/>
      <c r="D81" s="1038"/>
      <c r="E81" s="1038"/>
      <c r="F81" s="1038"/>
      <c r="G81" s="1038"/>
      <c r="H81" s="1038"/>
      <c r="I81" s="1038"/>
      <c r="J81" s="1038"/>
      <c r="K81" s="1038"/>
      <c r="L81" s="125"/>
      <c r="M81" s="147"/>
      <c r="N81" s="6"/>
      <c r="O81" s="6"/>
      <c r="P81" s="6"/>
      <c r="Q81" s="6"/>
      <c r="R81" s="6"/>
      <c r="S81" s="6"/>
      <c r="T81" s="6"/>
      <c r="U81" s="6"/>
      <c r="V81" s="6"/>
      <c r="W81" s="6"/>
      <c r="X81" s="140"/>
      <c r="Y81" s="123"/>
      <c r="Z81" s="123"/>
    </row>
    <row r="82" spans="1:26" s="5" customFormat="1" ht="21.75" customHeight="1" thickBot="1" thickTop="1">
      <c r="A82" s="148"/>
      <c r="B82" s="1042" t="s">
        <v>482</v>
      </c>
      <c r="C82" s="1043"/>
      <c r="D82" s="1043"/>
      <c r="E82" s="1043"/>
      <c r="F82" s="1043"/>
      <c r="G82" s="1043"/>
      <c r="H82" s="1043"/>
      <c r="I82" s="1043"/>
      <c r="J82" s="1043"/>
      <c r="K82" s="1044"/>
      <c r="L82" s="124"/>
      <c r="M82" s="124"/>
      <c r="N82" s="1042" t="s">
        <v>483</v>
      </c>
      <c r="O82" s="1043"/>
      <c r="P82" s="1043"/>
      <c r="Q82" s="1043"/>
      <c r="R82" s="1043"/>
      <c r="S82" s="1043"/>
      <c r="T82" s="1043"/>
      <c r="U82" s="1043"/>
      <c r="V82" s="1043"/>
      <c r="W82" s="1043"/>
      <c r="X82" s="1044"/>
      <c r="Y82" s="122"/>
      <c r="Z82" s="122"/>
    </row>
    <row r="83" spans="1:26" s="5" customFormat="1" ht="9.75" customHeight="1" thickTop="1">
      <c r="A83" s="149"/>
      <c r="B83" s="124"/>
      <c r="C83" s="124"/>
      <c r="D83" s="124"/>
      <c r="E83" s="124"/>
      <c r="F83" s="124"/>
      <c r="G83" s="124"/>
      <c r="H83" s="124"/>
      <c r="I83" s="124"/>
      <c r="J83" s="124"/>
      <c r="K83" s="124"/>
      <c r="L83" s="124"/>
      <c r="M83" s="124"/>
      <c r="N83" s="124"/>
      <c r="O83" s="150"/>
      <c r="P83" s="124"/>
      <c r="Q83" s="124"/>
      <c r="R83" s="124"/>
      <c r="S83" s="124"/>
      <c r="T83" s="124"/>
      <c r="U83" s="124"/>
      <c r="V83" s="124"/>
      <c r="W83" s="124"/>
      <c r="X83" s="151"/>
      <c r="Y83" s="3"/>
      <c r="Z83" s="3"/>
    </row>
    <row r="84" spans="1:24" s="5" customFormat="1" ht="27" customHeight="1">
      <c r="A84" s="35" t="s">
        <v>290</v>
      </c>
      <c r="B84" s="943" t="s">
        <v>492</v>
      </c>
      <c r="C84" s="943"/>
      <c r="D84" s="943"/>
      <c r="E84" s="943"/>
      <c r="F84" s="3"/>
      <c r="G84" s="943" t="s">
        <v>645</v>
      </c>
      <c r="H84" s="943"/>
      <c r="I84" s="943"/>
      <c r="J84" s="943"/>
      <c r="K84" s="943"/>
      <c r="L84" s="3"/>
      <c r="M84" s="3" t="s">
        <v>290</v>
      </c>
      <c r="N84" s="943" t="s">
        <v>492</v>
      </c>
      <c r="O84" s="943"/>
      <c r="P84" s="943"/>
      <c r="Q84" s="943"/>
      <c r="R84" s="943"/>
      <c r="S84" s="943"/>
      <c r="T84" s="3"/>
      <c r="U84" s="943" t="s">
        <v>711</v>
      </c>
      <c r="V84" s="943"/>
      <c r="W84" s="943"/>
      <c r="X84" s="1033"/>
    </row>
    <row r="85" spans="1:24" s="5" customFormat="1" ht="5.25" customHeight="1">
      <c r="A85" s="35"/>
      <c r="B85" s="10"/>
      <c r="C85" s="10"/>
      <c r="D85" s="10"/>
      <c r="E85" s="10"/>
      <c r="F85" s="3"/>
      <c r="G85" s="3"/>
      <c r="H85" s="3"/>
      <c r="I85" s="3"/>
      <c r="J85" s="3"/>
      <c r="K85" s="10"/>
      <c r="L85" s="3"/>
      <c r="M85" s="3"/>
      <c r="N85" s="10"/>
      <c r="O85" s="128"/>
      <c r="P85" s="10"/>
      <c r="Q85" s="10"/>
      <c r="R85" s="10"/>
      <c r="S85" s="10"/>
      <c r="T85" s="10"/>
      <c r="U85" s="10"/>
      <c r="V85" s="10"/>
      <c r="W85" s="10"/>
      <c r="X85" s="36"/>
    </row>
    <row r="86" spans="1:24" s="5" customFormat="1" ht="6" customHeight="1">
      <c r="A86" s="35"/>
      <c r="B86" s="12"/>
      <c r="C86" s="12"/>
      <c r="D86" s="12"/>
      <c r="E86" s="12"/>
      <c r="F86" s="3"/>
      <c r="G86" s="3"/>
      <c r="H86" s="3"/>
      <c r="I86" s="3"/>
      <c r="J86" s="3"/>
      <c r="K86" s="3"/>
      <c r="L86" s="3"/>
      <c r="M86" s="3"/>
      <c r="N86" s="12"/>
      <c r="O86" s="18"/>
      <c r="P86" s="12"/>
      <c r="Q86" s="12"/>
      <c r="R86" s="12"/>
      <c r="S86" s="12"/>
      <c r="T86" s="3"/>
      <c r="U86" s="3"/>
      <c r="V86" s="3"/>
      <c r="W86" s="3"/>
      <c r="X86" s="37"/>
    </row>
    <row r="87" spans="1:24" s="5" customFormat="1" ht="6" customHeight="1" thickBot="1">
      <c r="A87" s="35"/>
      <c r="B87" s="130"/>
      <c r="C87" s="12"/>
      <c r="D87" s="3"/>
      <c r="E87" s="12"/>
      <c r="F87" s="12"/>
      <c r="G87" s="12"/>
      <c r="H87" s="12"/>
      <c r="I87" s="12"/>
      <c r="J87" s="12"/>
      <c r="K87" s="3"/>
      <c r="L87" s="3"/>
      <c r="M87" s="3"/>
      <c r="N87" s="12"/>
      <c r="O87" s="152"/>
      <c r="P87" s="130"/>
      <c r="Q87" s="12"/>
      <c r="R87" s="3"/>
      <c r="S87" s="12"/>
      <c r="T87" s="12"/>
      <c r="U87" s="12"/>
      <c r="V87" s="135"/>
      <c r="W87" s="135"/>
      <c r="X87" s="153"/>
    </row>
    <row r="88" spans="1:24" s="5" customFormat="1" ht="24" customHeight="1" thickBot="1" thickTop="1">
      <c r="A88" s="35">
        <v>4</v>
      </c>
      <c r="B88" s="12">
        <v>206250</v>
      </c>
      <c r="C88" s="1053" t="s">
        <v>526</v>
      </c>
      <c r="D88" s="1053"/>
      <c r="E88" s="40"/>
      <c r="F88" s="3"/>
      <c r="G88" s="9" t="s">
        <v>541</v>
      </c>
      <c r="H88" s="1055"/>
      <c r="I88" s="1055"/>
      <c r="J88" s="1055"/>
      <c r="K88" s="1055"/>
      <c r="L88" s="3"/>
      <c r="M88" s="3">
        <v>4</v>
      </c>
      <c r="N88" s="1048">
        <v>206250</v>
      </c>
      <c r="O88" s="1048"/>
      <c r="P88" s="1048"/>
      <c r="Q88" s="12"/>
      <c r="R88" s="15" t="s">
        <v>527</v>
      </c>
      <c r="S88" s="40"/>
      <c r="T88" s="322"/>
      <c r="U88" s="9" t="s">
        <v>542</v>
      </c>
      <c r="V88" s="1039"/>
      <c r="W88" s="1040"/>
      <c r="X88" s="1041"/>
    </row>
    <row r="89" spans="1:24" s="5" customFormat="1" ht="6.75" customHeight="1" thickTop="1">
      <c r="A89" s="35"/>
      <c r="B89" s="130"/>
      <c r="C89" s="3"/>
      <c r="D89" s="3"/>
      <c r="E89" s="12"/>
      <c r="F89" s="12"/>
      <c r="G89" s="12"/>
      <c r="H89" s="135"/>
      <c r="I89" s="135"/>
      <c r="J89" s="135"/>
      <c r="K89" s="152"/>
      <c r="L89" s="3"/>
      <c r="M89" s="3"/>
      <c r="N89" s="12"/>
      <c r="O89" s="152"/>
      <c r="P89" s="130"/>
      <c r="Q89" s="12"/>
      <c r="R89" s="3"/>
      <c r="S89" s="12"/>
      <c r="T89" s="12"/>
      <c r="U89" s="12"/>
      <c r="V89" s="135"/>
      <c r="W89" s="135"/>
      <c r="X89" s="153"/>
    </row>
    <row r="90" spans="1:24" s="5" customFormat="1" ht="21" customHeight="1" thickBot="1">
      <c r="A90" s="35"/>
      <c r="B90" s="931"/>
      <c r="C90" s="931"/>
      <c r="D90" s="931"/>
      <c r="E90" s="931"/>
      <c r="F90" s="931"/>
      <c r="G90" s="931"/>
      <c r="H90" s="931"/>
      <c r="I90" s="931"/>
      <c r="J90" s="931"/>
      <c r="K90" s="931"/>
      <c r="L90" s="3"/>
      <c r="M90" s="3"/>
      <c r="N90" s="6"/>
      <c r="O90" s="6"/>
      <c r="P90" s="6"/>
      <c r="Q90" s="6"/>
      <c r="R90" s="6"/>
      <c r="S90" s="6"/>
      <c r="T90" s="6"/>
      <c r="U90" s="6"/>
      <c r="V90" s="6"/>
      <c r="W90" s="6"/>
      <c r="X90" s="140"/>
    </row>
    <row r="91" spans="1:24" s="5" customFormat="1" ht="21.75" customHeight="1" thickBot="1" thickTop="1">
      <c r="A91" s="35"/>
      <c r="B91" s="1042" t="s">
        <v>554</v>
      </c>
      <c r="C91" s="1043"/>
      <c r="D91" s="1043"/>
      <c r="E91" s="1043"/>
      <c r="F91" s="1043"/>
      <c r="G91" s="1043"/>
      <c r="H91" s="1043"/>
      <c r="I91" s="1043"/>
      <c r="J91" s="1043"/>
      <c r="K91" s="1044"/>
      <c r="L91" s="3"/>
      <c r="M91" s="3"/>
      <c r="N91" s="1042" t="s">
        <v>525</v>
      </c>
      <c r="O91" s="1043"/>
      <c r="P91" s="1043"/>
      <c r="Q91" s="1043"/>
      <c r="R91" s="1043"/>
      <c r="S91" s="1043"/>
      <c r="T91" s="1043"/>
      <c r="U91" s="1043"/>
      <c r="V91" s="1043"/>
      <c r="W91" s="1043"/>
      <c r="X91" s="1044"/>
    </row>
    <row r="92" spans="1:26" s="5" customFormat="1" ht="9.75" customHeight="1" thickTop="1">
      <c r="A92" s="149"/>
      <c r="B92" s="124"/>
      <c r="C92" s="124"/>
      <c r="D92" s="124"/>
      <c r="E92" s="124"/>
      <c r="F92" s="124"/>
      <c r="G92" s="124"/>
      <c r="H92" s="124"/>
      <c r="I92" s="124"/>
      <c r="J92" s="124"/>
      <c r="K92" s="124"/>
      <c r="L92" s="124"/>
      <c r="M92" s="124"/>
      <c r="N92" s="124"/>
      <c r="O92" s="150"/>
      <c r="P92" s="124"/>
      <c r="Q92" s="124"/>
      <c r="R92" s="124"/>
      <c r="S92" s="124"/>
      <c r="T92" s="124"/>
      <c r="U92" s="124"/>
      <c r="V92" s="124"/>
      <c r="W92" s="124"/>
      <c r="X92" s="151"/>
      <c r="Y92" s="3"/>
      <c r="Z92" s="3"/>
    </row>
    <row r="93" spans="1:24" s="5" customFormat="1" ht="27" customHeight="1">
      <c r="A93" s="35" t="s">
        <v>290</v>
      </c>
      <c r="B93" s="943" t="s">
        <v>492</v>
      </c>
      <c r="C93" s="943"/>
      <c r="D93" s="943"/>
      <c r="E93" s="943"/>
      <c r="F93" s="3"/>
      <c r="G93" s="943" t="s">
        <v>645</v>
      </c>
      <c r="H93" s="943"/>
      <c r="I93" s="943"/>
      <c r="J93" s="943"/>
      <c r="K93" s="943"/>
      <c r="L93" s="3"/>
      <c r="M93" s="3" t="s">
        <v>290</v>
      </c>
      <c r="N93" s="943" t="s">
        <v>492</v>
      </c>
      <c r="O93" s="943"/>
      <c r="P93" s="943"/>
      <c r="Q93" s="943"/>
      <c r="R93" s="943"/>
      <c r="S93" s="943"/>
      <c r="T93" s="3"/>
      <c r="U93" s="943" t="s">
        <v>711</v>
      </c>
      <c r="V93" s="943"/>
      <c r="W93" s="943"/>
      <c r="X93" s="1033"/>
    </row>
    <row r="94" spans="1:24" s="5" customFormat="1" ht="5.25" customHeight="1">
      <c r="A94" s="35"/>
      <c r="B94" s="10"/>
      <c r="C94" s="10"/>
      <c r="D94" s="10"/>
      <c r="E94" s="10"/>
      <c r="F94" s="3"/>
      <c r="G94" s="3"/>
      <c r="H94" s="3"/>
      <c r="I94" s="3"/>
      <c r="J94" s="3"/>
      <c r="K94" s="10"/>
      <c r="L94" s="3"/>
      <c r="M94" s="3"/>
      <c r="N94" s="10"/>
      <c r="O94" s="128"/>
      <c r="P94" s="10"/>
      <c r="Q94" s="10"/>
      <c r="R94" s="10"/>
      <c r="S94" s="10"/>
      <c r="T94" s="10"/>
      <c r="U94" s="10"/>
      <c r="V94" s="10"/>
      <c r="W94" s="10"/>
      <c r="X94" s="36"/>
    </row>
    <row r="95" spans="1:24" s="5" customFormat="1" ht="6" customHeight="1">
      <c r="A95" s="35"/>
      <c r="B95" s="12"/>
      <c r="C95" s="12"/>
      <c r="D95" s="12"/>
      <c r="E95" s="12"/>
      <c r="F95" s="3"/>
      <c r="G95" s="3"/>
      <c r="H95" s="3"/>
      <c r="I95" s="3"/>
      <c r="J95" s="3"/>
      <c r="K95" s="3"/>
      <c r="L95" s="3"/>
      <c r="M95" s="3"/>
      <c r="N95" s="12"/>
      <c r="O95" s="18"/>
      <c r="P95" s="12"/>
      <c r="Q95" s="12"/>
      <c r="R95" s="12"/>
      <c r="S95" s="12"/>
      <c r="T95" s="3"/>
      <c r="U95" s="3"/>
      <c r="V95" s="3"/>
      <c r="W95" s="3"/>
      <c r="X95" s="37"/>
    </row>
    <row r="96" spans="1:24" s="5" customFormat="1" ht="6" customHeight="1" thickBot="1">
      <c r="A96" s="35"/>
      <c r="B96" s="130"/>
      <c r="C96" s="12"/>
      <c r="D96" s="3"/>
      <c r="E96" s="12"/>
      <c r="F96" s="12"/>
      <c r="G96" s="12"/>
      <c r="H96" s="12"/>
      <c r="I96" s="12"/>
      <c r="J96" s="12"/>
      <c r="K96" s="3"/>
      <c r="L96" s="3"/>
      <c r="M96" s="3"/>
      <c r="N96" s="12"/>
      <c r="O96" s="152"/>
      <c r="P96" s="130"/>
      <c r="Q96" s="12"/>
      <c r="R96" s="3"/>
      <c r="S96" s="12"/>
      <c r="T96" s="12"/>
      <c r="U96" s="12"/>
      <c r="V96" s="135"/>
      <c r="W96" s="135"/>
      <c r="X96" s="153"/>
    </row>
    <row r="97" spans="1:24" s="5" customFormat="1" ht="24" customHeight="1" thickBot="1" thickTop="1">
      <c r="A97" s="35">
        <v>4</v>
      </c>
      <c r="B97" s="12">
        <v>206250</v>
      </c>
      <c r="C97" s="1053" t="s">
        <v>528</v>
      </c>
      <c r="D97" s="1053"/>
      <c r="E97" s="40"/>
      <c r="F97" s="3"/>
      <c r="G97" s="9" t="s">
        <v>543</v>
      </c>
      <c r="H97" s="1055"/>
      <c r="I97" s="1055"/>
      <c r="J97" s="1055"/>
      <c r="K97" s="1055"/>
      <c r="L97" s="3"/>
      <c r="M97" s="3">
        <v>4</v>
      </c>
      <c r="N97" s="1048">
        <v>206250</v>
      </c>
      <c r="O97" s="1048"/>
      <c r="P97" s="1048"/>
      <c r="Q97" s="12"/>
      <c r="R97" s="15" t="s">
        <v>529</v>
      </c>
      <c r="S97" s="40"/>
      <c r="T97" s="322"/>
      <c r="U97" s="9" t="s">
        <v>544</v>
      </c>
      <c r="V97" s="1039"/>
      <c r="W97" s="1040"/>
      <c r="X97" s="1041"/>
    </row>
    <row r="98" spans="1:24" s="5" customFormat="1" ht="6.75" customHeight="1" thickTop="1">
      <c r="A98" s="35"/>
      <c r="B98" s="130"/>
      <c r="C98" s="3"/>
      <c r="D98" s="3"/>
      <c r="E98" s="12"/>
      <c r="F98" s="12"/>
      <c r="G98" s="12"/>
      <c r="H98" s="135"/>
      <c r="I98" s="135"/>
      <c r="J98" s="135"/>
      <c r="K98" s="152"/>
      <c r="L98" s="3"/>
      <c r="M98" s="3"/>
      <c r="N98" s="12"/>
      <c r="O98" s="152"/>
      <c r="P98" s="130"/>
      <c r="Q98" s="12"/>
      <c r="R98" s="3"/>
      <c r="S98" s="12"/>
      <c r="T98" s="12"/>
      <c r="U98" s="12"/>
      <c r="V98" s="135"/>
      <c r="W98" s="135"/>
      <c r="X98" s="153"/>
    </row>
    <row r="99" spans="1:24" s="5" customFormat="1" ht="21" customHeight="1" thickBot="1">
      <c r="A99" s="35"/>
      <c r="B99" s="931"/>
      <c r="C99" s="931"/>
      <c r="D99" s="931"/>
      <c r="E99" s="931"/>
      <c r="F99" s="931"/>
      <c r="G99" s="931"/>
      <c r="H99" s="931"/>
      <c r="I99" s="931"/>
      <c r="J99" s="931"/>
      <c r="K99" s="931"/>
      <c r="L99" s="3"/>
      <c r="M99" s="3"/>
      <c r="N99" s="6"/>
      <c r="O99" s="6"/>
      <c r="P99" s="6"/>
      <c r="Q99" s="6"/>
      <c r="R99" s="6"/>
      <c r="S99" s="6"/>
      <c r="T99" s="6"/>
      <c r="U99" s="6"/>
      <c r="V99" s="6"/>
      <c r="W99" s="6"/>
      <c r="X99" s="140"/>
    </row>
    <row r="100" spans="1:24" s="5" customFormat="1" ht="42.75" customHeight="1" thickBot="1" thickTop="1">
      <c r="A100" s="35"/>
      <c r="B100" s="1054" t="s">
        <v>524</v>
      </c>
      <c r="C100" s="1043"/>
      <c r="D100" s="1043"/>
      <c r="E100" s="1043"/>
      <c r="F100" s="1043"/>
      <c r="G100" s="1043"/>
      <c r="H100" s="1043"/>
      <c r="I100" s="1043"/>
      <c r="J100" s="1043"/>
      <c r="K100" s="1044"/>
      <c r="L100" s="3"/>
      <c r="M100" s="3"/>
      <c r="N100" s="1054" t="s">
        <v>530</v>
      </c>
      <c r="O100" s="1043"/>
      <c r="P100" s="1043"/>
      <c r="Q100" s="1043"/>
      <c r="R100" s="1043"/>
      <c r="S100" s="1043"/>
      <c r="T100" s="1043"/>
      <c r="U100" s="1043"/>
      <c r="V100" s="1043"/>
      <c r="W100" s="1043"/>
      <c r="X100" s="1044"/>
    </row>
    <row r="101" spans="1:26" s="5" customFormat="1" ht="9.75" customHeight="1" thickTop="1">
      <c r="A101" s="149"/>
      <c r="B101" s="124"/>
      <c r="C101" s="124"/>
      <c r="D101" s="124"/>
      <c r="E101" s="124"/>
      <c r="F101" s="124"/>
      <c r="G101" s="124"/>
      <c r="H101" s="124"/>
      <c r="I101" s="124"/>
      <c r="J101" s="124"/>
      <c r="K101" s="124"/>
      <c r="L101" s="124"/>
      <c r="M101" s="124"/>
      <c r="N101" s="124"/>
      <c r="O101" s="150"/>
      <c r="P101" s="124"/>
      <c r="Q101" s="124"/>
      <c r="R101" s="124"/>
      <c r="S101" s="124"/>
      <c r="T101" s="124"/>
      <c r="U101" s="124"/>
      <c r="V101" s="124"/>
      <c r="W101" s="124"/>
      <c r="X101" s="151"/>
      <c r="Y101" s="3"/>
      <c r="Z101" s="3"/>
    </row>
    <row r="102" spans="1:24" s="5" customFormat="1" ht="27" customHeight="1">
      <c r="A102" s="35" t="s">
        <v>290</v>
      </c>
      <c r="B102" s="943" t="s">
        <v>492</v>
      </c>
      <c r="C102" s="943"/>
      <c r="D102" s="943"/>
      <c r="E102" s="943"/>
      <c r="F102" s="3"/>
      <c r="G102" s="943" t="s">
        <v>645</v>
      </c>
      <c r="H102" s="943"/>
      <c r="I102" s="943"/>
      <c r="J102" s="943"/>
      <c r="K102" s="943"/>
      <c r="L102" s="3"/>
      <c r="M102" s="3" t="s">
        <v>290</v>
      </c>
      <c r="N102" s="943" t="s">
        <v>492</v>
      </c>
      <c r="O102" s="943"/>
      <c r="P102" s="943"/>
      <c r="Q102" s="943"/>
      <c r="R102" s="943"/>
      <c r="S102" s="943"/>
      <c r="T102" s="3"/>
      <c r="U102" s="943" t="s">
        <v>711</v>
      </c>
      <c r="V102" s="943"/>
      <c r="W102" s="943"/>
      <c r="X102" s="1033"/>
    </row>
    <row r="103" spans="1:24" s="5" customFormat="1" ht="5.25" customHeight="1">
      <c r="A103" s="35"/>
      <c r="B103" s="10"/>
      <c r="C103" s="10"/>
      <c r="D103" s="10"/>
      <c r="E103" s="10"/>
      <c r="F103" s="3"/>
      <c r="G103" s="3"/>
      <c r="H103" s="3"/>
      <c r="I103" s="3"/>
      <c r="J103" s="3"/>
      <c r="K103" s="10"/>
      <c r="L103" s="3"/>
      <c r="M103" s="3"/>
      <c r="N103" s="10"/>
      <c r="O103" s="128"/>
      <c r="P103" s="10"/>
      <c r="Q103" s="10"/>
      <c r="R103" s="10"/>
      <c r="S103" s="10"/>
      <c r="T103" s="10"/>
      <c r="U103" s="10"/>
      <c r="V103" s="10"/>
      <c r="W103" s="10"/>
      <c r="X103" s="36"/>
    </row>
    <row r="104" spans="1:24" s="5" customFormat="1" ht="6" customHeight="1">
      <c r="A104" s="35"/>
      <c r="B104" s="12"/>
      <c r="C104" s="12"/>
      <c r="D104" s="12"/>
      <c r="E104" s="12"/>
      <c r="F104" s="3"/>
      <c r="G104" s="3"/>
      <c r="H104" s="3"/>
      <c r="I104" s="3"/>
      <c r="J104" s="3"/>
      <c r="K104" s="3"/>
      <c r="L104" s="3"/>
      <c r="M104" s="3"/>
      <c r="N104" s="12"/>
      <c r="O104" s="18"/>
      <c r="P104" s="12"/>
      <c r="Q104" s="12"/>
      <c r="R104" s="12"/>
      <c r="S104" s="12"/>
      <c r="T104" s="3"/>
      <c r="U104" s="3"/>
      <c r="V104" s="3"/>
      <c r="W104" s="3"/>
      <c r="X104" s="37"/>
    </row>
    <row r="105" spans="1:24" s="5" customFormat="1" ht="6" customHeight="1" thickBot="1">
      <c r="A105" s="35"/>
      <c r="B105" s="130"/>
      <c r="C105" s="12"/>
      <c r="D105" s="3"/>
      <c r="E105" s="12"/>
      <c r="F105" s="12"/>
      <c r="G105" s="12"/>
      <c r="H105" s="12"/>
      <c r="I105" s="12"/>
      <c r="J105" s="12"/>
      <c r="K105" s="3"/>
      <c r="L105" s="3"/>
      <c r="M105" s="3"/>
      <c r="N105" s="12"/>
      <c r="O105" s="152"/>
      <c r="P105" s="130"/>
      <c r="Q105" s="12"/>
      <c r="R105" s="3"/>
      <c r="S105" s="12"/>
      <c r="T105" s="12"/>
      <c r="U105" s="12"/>
      <c r="V105" s="135"/>
      <c r="W105" s="135"/>
      <c r="X105" s="153"/>
    </row>
    <row r="106" spans="1:24" s="5" customFormat="1" ht="24" customHeight="1" thickBot="1" thickTop="1">
      <c r="A106" s="35">
        <v>4</v>
      </c>
      <c r="B106" s="12">
        <v>206250</v>
      </c>
      <c r="C106" s="1053" t="s">
        <v>539</v>
      </c>
      <c r="D106" s="1053"/>
      <c r="E106" s="40"/>
      <c r="F106" s="3"/>
      <c r="G106" s="9" t="s">
        <v>545</v>
      </c>
      <c r="H106" s="1055"/>
      <c r="I106" s="1055"/>
      <c r="J106" s="1055"/>
      <c r="K106" s="1055"/>
      <c r="L106" s="3"/>
      <c r="M106" s="3">
        <v>4</v>
      </c>
      <c r="N106" s="1048">
        <v>206250</v>
      </c>
      <c r="O106" s="1048"/>
      <c r="P106" s="1048"/>
      <c r="Q106" s="12"/>
      <c r="R106" s="15" t="s">
        <v>540</v>
      </c>
      <c r="S106" s="40"/>
      <c r="T106" s="322"/>
      <c r="U106" s="9" t="s">
        <v>546</v>
      </c>
      <c r="V106" s="1039"/>
      <c r="W106" s="1040"/>
      <c r="X106" s="1041"/>
    </row>
    <row r="107" spans="1:24" s="5" customFormat="1" ht="6.75" customHeight="1" thickTop="1">
      <c r="A107" s="35"/>
      <c r="B107" s="130"/>
      <c r="C107" s="3"/>
      <c r="D107" s="3"/>
      <c r="E107" s="12"/>
      <c r="F107" s="12"/>
      <c r="G107" s="12"/>
      <c r="H107" s="135"/>
      <c r="I107" s="135"/>
      <c r="J107" s="135"/>
      <c r="K107" s="152"/>
      <c r="L107" s="3"/>
      <c r="M107" s="3"/>
      <c r="N107" s="12"/>
      <c r="O107" s="152"/>
      <c r="P107" s="130"/>
      <c r="Q107" s="12"/>
      <c r="R107" s="3"/>
      <c r="S107" s="12"/>
      <c r="T107" s="12"/>
      <c r="U107" s="12"/>
      <c r="V107" s="135"/>
      <c r="W107" s="135"/>
      <c r="X107" s="153"/>
    </row>
    <row r="108" spans="1:24" s="5" customFormat="1" ht="6.75" customHeight="1">
      <c r="A108" s="35"/>
      <c r="B108" s="130"/>
      <c r="C108" s="3"/>
      <c r="D108" s="3"/>
      <c r="E108" s="12"/>
      <c r="F108" s="12"/>
      <c r="G108" s="12"/>
      <c r="H108" s="135"/>
      <c r="I108" s="135"/>
      <c r="J108" s="135"/>
      <c r="K108" s="152"/>
      <c r="L108" s="3"/>
      <c r="M108" s="3"/>
      <c r="N108" s="12"/>
      <c r="O108" s="152"/>
      <c r="P108" s="130"/>
      <c r="Q108" s="12"/>
      <c r="R108" s="3"/>
      <c r="S108" s="12"/>
      <c r="T108" s="12"/>
      <c r="U108" s="12"/>
      <c r="V108" s="135"/>
      <c r="W108" s="135"/>
      <c r="X108" s="153"/>
    </row>
    <row r="109" spans="1:24" s="5" customFormat="1" ht="21" customHeight="1">
      <c r="A109" s="35"/>
      <c r="B109" s="3"/>
      <c r="C109" s="3"/>
      <c r="D109" s="3"/>
      <c r="E109" s="3"/>
      <c r="F109" s="3"/>
      <c r="G109" s="3"/>
      <c r="H109" s="3"/>
      <c r="I109" s="3"/>
      <c r="J109" s="3"/>
      <c r="K109" s="3"/>
      <c r="L109" s="3"/>
      <c r="M109" s="3"/>
      <c r="N109" s="6"/>
      <c r="O109" s="6"/>
      <c r="P109" s="6"/>
      <c r="Q109" s="6"/>
      <c r="R109" s="6"/>
      <c r="S109" s="6"/>
      <c r="T109" s="6"/>
      <c r="U109" s="6"/>
      <c r="V109" s="6"/>
      <c r="W109" s="6"/>
      <c r="X109" s="140"/>
    </row>
    <row r="110" spans="1:24" s="5" customFormat="1" ht="6" customHeight="1">
      <c r="A110" s="35"/>
      <c r="B110" s="130"/>
      <c r="C110" s="12"/>
      <c r="D110" s="3"/>
      <c r="E110" s="12"/>
      <c r="F110" s="12"/>
      <c r="G110" s="12"/>
      <c r="H110" s="12"/>
      <c r="I110" s="12"/>
      <c r="J110" s="12"/>
      <c r="K110" s="3"/>
      <c r="L110" s="3"/>
      <c r="M110" s="3"/>
      <c r="N110" s="12"/>
      <c r="O110" s="124"/>
      <c r="P110" s="130"/>
      <c r="Q110" s="12"/>
      <c r="R110" s="3"/>
      <c r="S110" s="12"/>
      <c r="T110" s="12"/>
      <c r="U110" s="12"/>
      <c r="V110" s="136"/>
      <c r="W110" s="136"/>
      <c r="X110" s="151"/>
    </row>
    <row r="111" spans="1:24" s="5" customFormat="1" ht="24" customHeight="1">
      <c r="A111" s="35"/>
      <c r="B111" s="224"/>
      <c r="C111" s="12"/>
      <c r="D111" s="12"/>
      <c r="E111" s="174"/>
      <c r="F111" s="3"/>
      <c r="G111" s="3"/>
      <c r="H111" s="232"/>
      <c r="I111" s="232"/>
      <c r="J111" s="232"/>
      <c r="K111" s="232"/>
      <c r="L111" s="3"/>
      <c r="M111" s="3"/>
      <c r="N111" s="12"/>
      <c r="O111" s="12"/>
      <c r="P111" s="12"/>
      <c r="Q111" s="12"/>
      <c r="R111" s="12"/>
      <c r="S111" s="174"/>
      <c r="T111" s="3"/>
      <c r="U111" s="3"/>
      <c r="V111" s="232"/>
      <c r="W111" s="232"/>
      <c r="X111" s="238"/>
    </row>
    <row r="112" spans="1:24" ht="29.25" customHeight="1">
      <c r="A112" s="146"/>
      <c r="B112" s="154"/>
      <c r="C112" s="154"/>
      <c r="D112" s="154"/>
      <c r="E112" s="154"/>
      <c r="F112" s="154"/>
      <c r="G112" s="154"/>
      <c r="H112" s="154"/>
      <c r="I112" s="154"/>
      <c r="J112" s="154"/>
      <c r="K112" s="154"/>
      <c r="L112" s="154"/>
      <c r="M112" s="154"/>
      <c r="N112" s="154"/>
      <c r="O112" s="155"/>
      <c r="P112" s="154"/>
      <c r="Q112" s="154"/>
      <c r="R112" s="154"/>
      <c r="S112" s="154"/>
      <c r="T112" s="154"/>
      <c r="U112" s="154"/>
      <c r="V112" s="154"/>
      <c r="W112" s="154"/>
      <c r="X112" s="230"/>
    </row>
    <row r="113" spans="1:24" ht="19.5" customHeight="1">
      <c r="A113" s="1049" t="s">
        <v>555</v>
      </c>
      <c r="B113" s="1050"/>
      <c r="C113" s="1050"/>
      <c r="D113" s="1050"/>
      <c r="E113" s="1050"/>
      <c r="F113" s="1050"/>
      <c r="G113" s="1050"/>
      <c r="H113" s="1050"/>
      <c r="I113" s="1050"/>
      <c r="J113" s="1050"/>
      <c r="K113" s="1050"/>
      <c r="L113" s="1050"/>
      <c r="M113" s="1050"/>
      <c r="N113" s="1050"/>
      <c r="O113" s="1050"/>
      <c r="P113" s="1050"/>
      <c r="Q113" s="1050"/>
      <c r="R113" s="1050"/>
      <c r="S113" s="1050"/>
      <c r="T113" s="928"/>
      <c r="U113" s="928"/>
      <c r="V113" s="928"/>
      <c r="W113" s="127"/>
      <c r="X113" s="157"/>
    </row>
    <row r="114" spans="1:24" ht="25.5" customHeight="1" thickBot="1">
      <c r="A114" s="1045" t="s">
        <v>646</v>
      </c>
      <c r="B114" s="1046"/>
      <c r="C114" s="1046"/>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7"/>
    </row>
    <row r="115" ht="0.75" customHeight="1" thickTop="1"/>
    <row r="116" ht="2.25" customHeight="1"/>
    <row r="117" ht="12.75" hidden="1"/>
    <row r="118" ht="12.75" hidden="1"/>
    <row r="119" ht="12.75" hidden="1"/>
    <row r="120" ht="12.75" hidden="1"/>
  </sheetData>
  <sheetProtection password="C554" sheet="1" objects="1" scenarios="1"/>
  <mergeCells count="153">
    <mergeCell ref="A37:V37"/>
    <mergeCell ref="A113:V113"/>
    <mergeCell ref="C106:D106"/>
    <mergeCell ref="H106:K106"/>
    <mergeCell ref="N106:P106"/>
    <mergeCell ref="V106:X106"/>
    <mergeCell ref="N93:S93"/>
    <mergeCell ref="U93:X93"/>
    <mergeCell ref="C97:D97"/>
    <mergeCell ref="H97:K97"/>
    <mergeCell ref="N97:P97"/>
    <mergeCell ref="V97:X97"/>
    <mergeCell ref="U84:X84"/>
    <mergeCell ref="C88:D88"/>
    <mergeCell ref="H88:K88"/>
    <mergeCell ref="N88:P88"/>
    <mergeCell ref="V88:X88"/>
    <mergeCell ref="H31:K31"/>
    <mergeCell ref="H33:K33"/>
    <mergeCell ref="H35:K35"/>
    <mergeCell ref="H9:K9"/>
    <mergeCell ref="H11:K11"/>
    <mergeCell ref="H13:K13"/>
    <mergeCell ref="H20:K20"/>
    <mergeCell ref="H22:K22"/>
    <mergeCell ref="H24:K24"/>
    <mergeCell ref="G28:K28"/>
    <mergeCell ref="G54:K54"/>
    <mergeCell ref="C48:D48"/>
    <mergeCell ref="C50:D50"/>
    <mergeCell ref="B17:E17"/>
    <mergeCell ref="C33:D33"/>
    <mergeCell ref="C35:D35"/>
    <mergeCell ref="C31:D31"/>
    <mergeCell ref="B28:E28"/>
    <mergeCell ref="C22:D22"/>
    <mergeCell ref="C24:D24"/>
    <mergeCell ref="C9:D9"/>
    <mergeCell ref="C11:D11"/>
    <mergeCell ref="C13:D13"/>
    <mergeCell ref="H68:K68"/>
    <mergeCell ref="C72:D72"/>
    <mergeCell ref="N68:P68"/>
    <mergeCell ref="H48:K48"/>
    <mergeCell ref="H50:K50"/>
    <mergeCell ref="B51:K51"/>
    <mergeCell ref="B54:E54"/>
    <mergeCell ref="H59:K59"/>
    <mergeCell ref="C59:D59"/>
    <mergeCell ref="C61:D61"/>
    <mergeCell ref="H46:K46"/>
    <mergeCell ref="B4:K4"/>
    <mergeCell ref="B15:K15"/>
    <mergeCell ref="B26:K26"/>
    <mergeCell ref="C20:D20"/>
    <mergeCell ref="G17:K17"/>
    <mergeCell ref="B6:E6"/>
    <mergeCell ref="C70:D70"/>
    <mergeCell ref="B65:E65"/>
    <mergeCell ref="G65:K65"/>
    <mergeCell ref="C68:D68"/>
    <mergeCell ref="G6:K6"/>
    <mergeCell ref="B41:K41"/>
    <mergeCell ref="B52:K52"/>
    <mergeCell ref="B63:K63"/>
    <mergeCell ref="B62:K62"/>
    <mergeCell ref="H61:K61"/>
    <mergeCell ref="N100:X100"/>
    <mergeCell ref="B84:E84"/>
    <mergeCell ref="G84:K84"/>
    <mergeCell ref="N84:S84"/>
    <mergeCell ref="C57:D57"/>
    <mergeCell ref="H57:K57"/>
    <mergeCell ref="B82:K82"/>
    <mergeCell ref="B90:K90"/>
    <mergeCell ref="H70:K70"/>
    <mergeCell ref="H72:K72"/>
    <mergeCell ref="N4:X4"/>
    <mergeCell ref="N6:S6"/>
    <mergeCell ref="N9:P9"/>
    <mergeCell ref="N11:P11"/>
    <mergeCell ref="N82:X82"/>
    <mergeCell ref="B100:K100"/>
    <mergeCell ref="B91:K91"/>
    <mergeCell ref="B93:E93"/>
    <mergeCell ref="G93:K93"/>
    <mergeCell ref="B99:K99"/>
    <mergeCell ref="U6:X6"/>
    <mergeCell ref="N15:X15"/>
    <mergeCell ref="N17:S17"/>
    <mergeCell ref="U17:X17"/>
    <mergeCell ref="V9:X9"/>
    <mergeCell ref="V11:X11"/>
    <mergeCell ref="V13:X13"/>
    <mergeCell ref="N28:S28"/>
    <mergeCell ref="N22:P22"/>
    <mergeCell ref="V22:X22"/>
    <mergeCell ref="N24:P24"/>
    <mergeCell ref="V24:X24"/>
    <mergeCell ref="N13:P13"/>
    <mergeCell ref="N26:X26"/>
    <mergeCell ref="V20:X20"/>
    <mergeCell ref="N20:P20"/>
    <mergeCell ref="N35:P35"/>
    <mergeCell ref="A39:U39"/>
    <mergeCell ref="B43:E43"/>
    <mergeCell ref="G43:K43"/>
    <mergeCell ref="C46:D46"/>
    <mergeCell ref="U28:X28"/>
    <mergeCell ref="N31:P31"/>
    <mergeCell ref="V31:X31"/>
    <mergeCell ref="N33:P33"/>
    <mergeCell ref="V33:X33"/>
    <mergeCell ref="N48:P48"/>
    <mergeCell ref="N50:P50"/>
    <mergeCell ref="V46:X46"/>
    <mergeCell ref="V48:X48"/>
    <mergeCell ref="V50:X50"/>
    <mergeCell ref="V35:X35"/>
    <mergeCell ref="N41:X41"/>
    <mergeCell ref="N43:S43"/>
    <mergeCell ref="N46:P46"/>
    <mergeCell ref="U43:X43"/>
    <mergeCell ref="A38:X38"/>
    <mergeCell ref="A77:S77"/>
    <mergeCell ref="A78:X78"/>
    <mergeCell ref="N91:X91"/>
    <mergeCell ref="V68:X68"/>
    <mergeCell ref="N70:P70"/>
    <mergeCell ref="V70:X70"/>
    <mergeCell ref="N72:P72"/>
    <mergeCell ref="N63:X63"/>
    <mergeCell ref="N54:S54"/>
    <mergeCell ref="N65:S65"/>
    <mergeCell ref="U65:X65"/>
    <mergeCell ref="N52:X52"/>
    <mergeCell ref="A114:X114"/>
    <mergeCell ref="B102:E102"/>
    <mergeCell ref="U54:X54"/>
    <mergeCell ref="N57:P57"/>
    <mergeCell ref="V57:X57"/>
    <mergeCell ref="N61:P61"/>
    <mergeCell ref="N59:P59"/>
    <mergeCell ref="G102:K102"/>
    <mergeCell ref="N102:S102"/>
    <mergeCell ref="U102:X102"/>
    <mergeCell ref="A1:X1"/>
    <mergeCell ref="A3:J3"/>
    <mergeCell ref="A40:K40"/>
    <mergeCell ref="A81:K81"/>
    <mergeCell ref="V72:X72"/>
    <mergeCell ref="V59:X59"/>
    <mergeCell ref="V61:X61"/>
  </mergeCells>
  <printOptions horizontalCentered="1" verticalCentered="1"/>
  <pageMargins left="0" right="0" top="0" bottom="0" header="0" footer="0"/>
  <pageSetup horizontalDpi="355" verticalDpi="355" orientation="landscape" paperSize="9" scale="87" r:id="rId1"/>
  <rowBreaks count="2" manualBreakCount="2">
    <brk id="38" max="21" man="1"/>
    <brk id="78" max="23" man="1"/>
  </rowBreaks>
</worksheet>
</file>

<file path=xl/worksheets/sheet8.xml><?xml version="1.0" encoding="utf-8"?>
<worksheet xmlns="http://schemas.openxmlformats.org/spreadsheetml/2006/main" xmlns:r="http://schemas.openxmlformats.org/officeDocument/2006/relationships">
  <sheetPr codeName="Φύλλο12"/>
  <dimension ref="A1:BF126"/>
  <sheetViews>
    <sheetView zoomScale="60" zoomScaleNormal="60" zoomScalePageLayoutView="0" workbookViewId="0" topLeftCell="A1">
      <selection activeCell="N5" sqref="N5"/>
    </sheetView>
  </sheetViews>
  <sheetFormatPr defaultColWidth="0" defaultRowHeight="0" customHeight="1" zeroHeight="1"/>
  <cols>
    <col min="1" max="1" width="3.140625" style="537" customWidth="1"/>
    <col min="2" max="2" width="10.57421875" style="537" customWidth="1"/>
    <col min="3" max="3" width="1.57421875" style="537" customWidth="1"/>
    <col min="4" max="4" width="5.421875" style="537" customWidth="1"/>
    <col min="5" max="6" width="3.8515625" style="537" customWidth="1"/>
    <col min="7" max="7" width="3.140625" style="537" customWidth="1"/>
    <col min="8" max="8" width="2.140625" style="537" customWidth="1"/>
    <col min="9" max="9" width="3.421875" style="537" customWidth="1"/>
    <col min="10" max="10" width="1.8515625" style="537" customWidth="1"/>
    <col min="11" max="11" width="1.421875" style="537" customWidth="1"/>
    <col min="12" max="12" width="5.421875" style="537" customWidth="1"/>
    <col min="13" max="13" width="6.8515625" style="537" customWidth="1"/>
    <col min="14" max="14" width="26.7109375" style="537" customWidth="1"/>
    <col min="15" max="15" width="4.8515625" style="537" customWidth="1"/>
    <col min="16" max="16" width="6.7109375" style="537" customWidth="1"/>
    <col min="17" max="17" width="26.7109375" style="537" customWidth="1"/>
    <col min="18" max="18" width="4.8515625" style="537" customWidth="1"/>
    <col min="19" max="19" width="6.7109375" style="537" customWidth="1"/>
    <col min="20" max="20" width="26.57421875" style="537" customWidth="1"/>
    <col min="21" max="21" width="4.8515625" style="537" customWidth="1"/>
    <col min="22" max="22" width="6.7109375" style="537" customWidth="1"/>
    <col min="23" max="23" width="37.28125" style="537" customWidth="1"/>
    <col min="24" max="24" width="1.7109375" style="537" customWidth="1"/>
    <col min="25" max="25" width="2.8515625" style="537" customWidth="1"/>
    <col min="26" max="26" width="2.57421875" style="537" customWidth="1"/>
    <col min="27" max="27" width="1.57421875" style="537" customWidth="1"/>
    <col min="28" max="28" width="4.140625" style="535" customWidth="1"/>
    <col min="29" max="29" width="0.13671875" style="536" customWidth="1"/>
    <col min="30" max="34" width="3.8515625" style="536" hidden="1" customWidth="1"/>
    <col min="35" max="38" width="3.421875" style="536" hidden="1" customWidth="1"/>
    <col min="39" max="58" width="9.140625" style="536" hidden="1" customWidth="1"/>
    <col min="59" max="16384" width="9.140625" style="537" hidden="1" customWidth="1"/>
  </cols>
  <sheetData>
    <row r="1" spans="1:58" s="526" customFormat="1" ht="48.75" customHeight="1" thickBot="1" thickTop="1">
      <c r="A1" s="1062" t="s">
        <v>712</v>
      </c>
      <c r="B1" s="1063"/>
      <c r="C1" s="1063"/>
      <c r="D1" s="1063"/>
      <c r="E1" s="1063"/>
      <c r="F1" s="1063"/>
      <c r="G1" s="1063"/>
      <c r="H1" s="1063"/>
      <c r="I1" s="1063"/>
      <c r="J1" s="1063"/>
      <c r="K1" s="1063"/>
      <c r="L1" s="1063"/>
      <c r="M1" s="1063"/>
      <c r="N1" s="1063"/>
      <c r="O1" s="1063"/>
      <c r="P1" s="1063"/>
      <c r="Q1" s="1063"/>
      <c r="R1" s="1063"/>
      <c r="S1" s="1063"/>
      <c r="T1" s="1063"/>
      <c r="U1" s="1063"/>
      <c r="V1" s="1063"/>
      <c r="W1" s="1063"/>
      <c r="X1" s="1063"/>
      <c r="Y1" s="1063"/>
      <c r="Z1" s="1063"/>
      <c r="AA1" s="1063"/>
      <c r="AB1" s="524"/>
      <c r="AC1" s="525"/>
      <c r="AD1" s="525"/>
      <c r="AE1" s="525"/>
      <c r="AF1" s="525"/>
      <c r="AG1" s="525"/>
      <c r="AH1" s="525"/>
      <c r="AI1" s="525"/>
      <c r="AJ1" s="525"/>
      <c r="AK1" s="525"/>
      <c r="AL1" s="525"/>
      <c r="AM1" s="525"/>
      <c r="AN1" s="525"/>
      <c r="AO1" s="525"/>
      <c r="AP1" s="525"/>
      <c r="AQ1" s="525"/>
      <c r="AR1" s="525"/>
      <c r="AS1" s="525"/>
      <c r="AT1" s="525"/>
      <c r="AU1" s="525"/>
      <c r="AV1" s="525"/>
      <c r="AW1" s="525"/>
      <c r="AX1" s="525"/>
      <c r="AY1" s="525"/>
      <c r="AZ1" s="525"/>
      <c r="BA1" s="525"/>
      <c r="BB1" s="525"/>
      <c r="BC1" s="525"/>
      <c r="BD1" s="525"/>
      <c r="BE1" s="525"/>
      <c r="BF1" s="525"/>
    </row>
    <row r="2" spans="1:58" s="526" customFormat="1" ht="24" customHeight="1" thickBot="1" thickTop="1">
      <c r="A2" s="527"/>
      <c r="B2" s="528"/>
      <c r="C2" s="528"/>
      <c r="D2" s="528"/>
      <c r="E2" s="528"/>
      <c r="F2" s="528"/>
      <c r="G2" s="528"/>
      <c r="H2" s="528"/>
      <c r="I2" s="528"/>
      <c r="J2" s="528"/>
      <c r="K2" s="528"/>
      <c r="L2" s="528"/>
      <c r="M2" s="528"/>
      <c r="N2" s="528"/>
      <c r="O2" s="528"/>
      <c r="P2" s="528"/>
      <c r="Q2" s="528"/>
      <c r="R2" s="528"/>
      <c r="S2" s="528"/>
      <c r="T2" s="528"/>
      <c r="U2" s="528"/>
      <c r="V2" s="528"/>
      <c r="W2" s="1065" t="s">
        <v>36</v>
      </c>
      <c r="X2" s="528"/>
      <c r="Y2" s="528"/>
      <c r="Z2" s="528"/>
      <c r="AA2" s="528"/>
      <c r="AB2" s="529"/>
      <c r="AC2" s="525"/>
      <c r="AD2" s="525"/>
      <c r="AE2" s="525"/>
      <c r="AF2" s="525"/>
      <c r="AG2" s="525"/>
      <c r="AH2" s="525"/>
      <c r="AI2" s="525"/>
      <c r="AJ2" s="525"/>
      <c r="AK2" s="525"/>
      <c r="AL2" s="525"/>
      <c r="AM2" s="525"/>
      <c r="AN2" s="525"/>
      <c r="AO2" s="525"/>
      <c r="AP2" s="525"/>
      <c r="AQ2" s="525"/>
      <c r="AR2" s="525"/>
      <c r="AS2" s="525"/>
      <c r="AT2" s="525"/>
      <c r="AU2" s="525"/>
      <c r="AV2" s="525"/>
      <c r="AW2" s="525"/>
      <c r="AX2" s="525"/>
      <c r="AY2" s="525"/>
      <c r="AZ2" s="525"/>
      <c r="BA2" s="525"/>
      <c r="BB2" s="525"/>
      <c r="BC2" s="525"/>
      <c r="BD2" s="525"/>
      <c r="BE2" s="525"/>
      <c r="BF2" s="525"/>
    </row>
    <row r="3" spans="1:58" s="526" customFormat="1" ht="24" customHeight="1" thickBot="1" thickTop="1">
      <c r="A3" s="527"/>
      <c r="B3" s="528" t="s">
        <v>349</v>
      </c>
      <c r="C3" s="528"/>
      <c r="D3" s="528"/>
      <c r="E3" s="528"/>
      <c r="F3" s="528"/>
      <c r="G3" s="528"/>
      <c r="H3" s="528"/>
      <c r="I3" s="528"/>
      <c r="J3" s="528"/>
      <c r="K3" s="528"/>
      <c r="L3" s="528"/>
      <c r="M3" s="500" t="s">
        <v>595</v>
      </c>
      <c r="N3" s="287"/>
      <c r="O3" s="528"/>
      <c r="P3" s="500" t="s">
        <v>596</v>
      </c>
      <c r="Q3" s="287"/>
      <c r="R3" s="528"/>
      <c r="S3" s="500" t="s">
        <v>597</v>
      </c>
      <c r="T3" s="287"/>
      <c r="U3" s="528"/>
      <c r="V3" s="528"/>
      <c r="W3" s="1066"/>
      <c r="X3" s="528"/>
      <c r="Y3" s="504"/>
      <c r="Z3" s="504"/>
      <c r="AA3" s="504"/>
      <c r="AB3" s="529"/>
      <c r="AC3" s="525"/>
      <c r="AD3" s="525"/>
      <c r="AE3" s="525"/>
      <c r="AF3" s="525"/>
      <c r="AG3" s="525"/>
      <c r="AH3" s="525"/>
      <c r="AI3" s="525"/>
      <c r="AJ3" s="525"/>
      <c r="AK3" s="525"/>
      <c r="AL3" s="525"/>
      <c r="AM3" s="525"/>
      <c r="AN3" s="525"/>
      <c r="AO3" s="525"/>
      <c r="AP3" s="525"/>
      <c r="AQ3" s="525"/>
      <c r="AR3" s="525"/>
      <c r="AS3" s="525"/>
      <c r="AT3" s="525"/>
      <c r="AU3" s="525"/>
      <c r="AV3" s="525"/>
      <c r="AW3" s="525"/>
      <c r="AX3" s="525"/>
      <c r="AY3" s="525"/>
      <c r="AZ3" s="525"/>
      <c r="BA3" s="525"/>
      <c r="BB3" s="525"/>
      <c r="BC3" s="525"/>
      <c r="BD3" s="525"/>
      <c r="BE3" s="525"/>
      <c r="BF3" s="525"/>
    </row>
    <row r="4" spans="1:58" s="526" customFormat="1" ht="24" customHeight="1" thickBot="1" thickTop="1">
      <c r="A4" s="530"/>
      <c r="B4" s="504"/>
      <c r="C4" s="504"/>
      <c r="D4" s="504"/>
      <c r="E4" s="504"/>
      <c r="F4" s="504"/>
      <c r="G4" s="504"/>
      <c r="H4" s="504"/>
      <c r="I4" s="504"/>
      <c r="J4" s="504"/>
      <c r="K4" s="504"/>
      <c r="L4" s="504"/>
      <c r="M4" s="504"/>
      <c r="N4" s="504"/>
      <c r="O4" s="504"/>
      <c r="U4" s="504"/>
      <c r="V4" s="504"/>
      <c r="W4" s="504"/>
      <c r="X4" s="504"/>
      <c r="Y4" s="504"/>
      <c r="Z4" s="504"/>
      <c r="AA4" s="504"/>
      <c r="AB4" s="531"/>
      <c r="AC4" s="525"/>
      <c r="AD4" s="525"/>
      <c r="AE4" s="525"/>
      <c r="AF4" s="525"/>
      <c r="AG4" s="525"/>
      <c r="AH4" s="525"/>
      <c r="AI4" s="525"/>
      <c r="AJ4" s="525"/>
      <c r="AK4" s="525"/>
      <c r="AL4" s="525"/>
      <c r="AM4" s="525"/>
      <c r="AN4" s="525"/>
      <c r="AO4" s="525"/>
      <c r="AP4" s="525"/>
      <c r="AQ4" s="525"/>
      <c r="AR4" s="525"/>
      <c r="AS4" s="525"/>
      <c r="AT4" s="525"/>
      <c r="AU4" s="525"/>
      <c r="AV4" s="525"/>
      <c r="AW4" s="525"/>
      <c r="AX4" s="525"/>
      <c r="AY4" s="525"/>
      <c r="AZ4" s="525"/>
      <c r="BA4" s="525"/>
      <c r="BB4" s="525"/>
      <c r="BC4" s="525"/>
      <c r="BD4" s="525"/>
      <c r="BE4" s="525"/>
      <c r="BF4" s="525"/>
    </row>
    <row r="5" spans="1:58" s="526" customFormat="1" ht="29.25" customHeight="1" thickBot="1" thickTop="1">
      <c r="A5" s="530"/>
      <c r="B5" s="1064" t="s">
        <v>298</v>
      </c>
      <c r="C5" s="1064"/>
      <c r="D5" s="1064"/>
      <c r="E5" s="1064"/>
      <c r="F5" s="1064"/>
      <c r="G5" s="1064"/>
      <c r="H5" s="1064"/>
      <c r="I5" s="504"/>
      <c r="J5" s="504"/>
      <c r="K5" s="504"/>
      <c r="L5" s="504"/>
      <c r="M5" s="500">
        <v>178</v>
      </c>
      <c r="N5" s="228"/>
      <c r="O5" s="504"/>
      <c r="P5" s="500">
        <v>179</v>
      </c>
      <c r="Q5" s="228"/>
      <c r="S5" s="500">
        <v>180</v>
      </c>
      <c r="T5" s="228"/>
      <c r="U5" s="504"/>
      <c r="V5" s="500">
        <v>181</v>
      </c>
      <c r="W5" s="797">
        <f>N5+Q5+T5</f>
        <v>0</v>
      </c>
      <c r="X5" s="504"/>
      <c r="Y5" s="504"/>
      <c r="Z5" s="504"/>
      <c r="AA5" s="504"/>
      <c r="AB5" s="531"/>
      <c r="AC5" s="525"/>
      <c r="AD5" s="525"/>
      <c r="AE5" s="525"/>
      <c r="AF5" s="525"/>
      <c r="AG5" s="525"/>
      <c r="AH5" s="525"/>
      <c r="AI5" s="525"/>
      <c r="AJ5" s="525"/>
      <c r="AK5" s="525"/>
      <c r="AL5" s="525"/>
      <c r="AM5" s="525"/>
      <c r="AN5" s="525"/>
      <c r="AO5" s="525"/>
      <c r="AP5" s="525"/>
      <c r="AQ5" s="525"/>
      <c r="AR5" s="525"/>
      <c r="AS5" s="525"/>
      <c r="AT5" s="525"/>
      <c r="AU5" s="525"/>
      <c r="AV5" s="525"/>
      <c r="AW5" s="525"/>
      <c r="AX5" s="525"/>
      <c r="AY5" s="525"/>
      <c r="AZ5" s="525"/>
      <c r="BA5" s="525"/>
      <c r="BB5" s="525"/>
      <c r="BC5" s="525"/>
      <c r="BD5" s="525"/>
      <c r="BE5" s="525"/>
      <c r="BF5" s="525"/>
    </row>
    <row r="6" spans="1:58" s="526" customFormat="1" ht="11.25" customHeight="1" thickBot="1" thickTop="1">
      <c r="A6" s="530"/>
      <c r="B6" s="532"/>
      <c r="C6" s="532"/>
      <c r="D6" s="532"/>
      <c r="E6" s="532"/>
      <c r="F6" s="532"/>
      <c r="G6" s="532"/>
      <c r="H6" s="532"/>
      <c r="I6" s="504"/>
      <c r="J6" s="504"/>
      <c r="K6" s="504"/>
      <c r="L6" s="504"/>
      <c r="M6" s="504"/>
      <c r="N6" s="504"/>
      <c r="O6" s="504"/>
      <c r="U6" s="504"/>
      <c r="V6" s="504"/>
      <c r="W6" s="802"/>
      <c r="X6" s="504"/>
      <c r="Y6" s="504"/>
      <c r="Z6" s="504"/>
      <c r="AA6" s="504"/>
      <c r="AB6" s="531"/>
      <c r="AC6" s="525"/>
      <c r="AD6" s="525"/>
      <c r="AE6" s="525"/>
      <c r="AF6" s="525"/>
      <c r="AG6" s="525"/>
      <c r="AH6" s="525"/>
      <c r="AI6" s="525"/>
      <c r="AJ6" s="525"/>
      <c r="AK6" s="525"/>
      <c r="AL6" s="525"/>
      <c r="AM6" s="525"/>
      <c r="AN6" s="525"/>
      <c r="AO6" s="525"/>
      <c r="AP6" s="525"/>
      <c r="AQ6" s="525"/>
      <c r="AR6" s="525"/>
      <c r="AS6" s="525"/>
      <c r="AT6" s="525"/>
      <c r="AU6" s="525"/>
      <c r="AV6" s="525"/>
      <c r="AW6" s="525"/>
      <c r="AX6" s="525"/>
      <c r="AY6" s="525"/>
      <c r="AZ6" s="525"/>
      <c r="BA6" s="525"/>
      <c r="BB6" s="525"/>
      <c r="BC6" s="525"/>
      <c r="BD6" s="525"/>
      <c r="BE6" s="525"/>
      <c r="BF6" s="525"/>
    </row>
    <row r="7" spans="1:58" s="526" customFormat="1" ht="29.25" customHeight="1" thickBot="1" thickTop="1">
      <c r="A7" s="530"/>
      <c r="B7" s="1064" t="s">
        <v>334</v>
      </c>
      <c r="C7" s="1064"/>
      <c r="D7" s="1064"/>
      <c r="E7" s="1064"/>
      <c r="F7" s="1064"/>
      <c r="G7" s="1064"/>
      <c r="H7" s="1064"/>
      <c r="K7" s="504"/>
      <c r="L7" s="504"/>
      <c r="M7" s="500">
        <v>182</v>
      </c>
      <c r="N7" s="228"/>
      <c r="O7" s="504"/>
      <c r="P7" s="500">
        <v>183</v>
      </c>
      <c r="Q7" s="228"/>
      <c r="S7" s="500">
        <v>184</v>
      </c>
      <c r="T7" s="228"/>
      <c r="U7" s="504"/>
      <c r="V7" s="500">
        <v>185</v>
      </c>
      <c r="W7" s="797">
        <f>N7+Q7+T7</f>
        <v>0</v>
      </c>
      <c r="X7" s="504"/>
      <c r="Y7" s="504"/>
      <c r="Z7" s="504"/>
      <c r="AA7" s="504"/>
      <c r="AB7" s="531"/>
      <c r="AC7" s="525"/>
      <c r="AD7" s="525"/>
      <c r="AE7" s="525"/>
      <c r="AF7" s="525"/>
      <c r="AG7" s="525"/>
      <c r="AH7" s="525"/>
      <c r="AI7" s="525"/>
      <c r="AJ7" s="525"/>
      <c r="AK7" s="525"/>
      <c r="AL7" s="525"/>
      <c r="AM7" s="525"/>
      <c r="AN7" s="525"/>
      <c r="AO7" s="525"/>
      <c r="AP7" s="525"/>
      <c r="AQ7" s="525"/>
      <c r="AR7" s="525"/>
      <c r="AS7" s="525"/>
      <c r="AT7" s="525"/>
      <c r="AU7" s="525"/>
      <c r="AV7" s="525"/>
      <c r="AW7" s="525"/>
      <c r="AX7" s="525"/>
      <c r="AY7" s="525"/>
      <c r="AZ7" s="525"/>
      <c r="BA7" s="525"/>
      <c r="BB7" s="525"/>
      <c r="BC7" s="525"/>
      <c r="BD7" s="525"/>
      <c r="BE7" s="525"/>
      <c r="BF7" s="525"/>
    </row>
    <row r="8" spans="1:58" s="526" customFormat="1" ht="11.25" customHeight="1" thickBot="1" thickTop="1">
      <c r="A8" s="530"/>
      <c r="B8" s="532"/>
      <c r="C8" s="532"/>
      <c r="D8" s="532"/>
      <c r="E8" s="532"/>
      <c r="F8" s="532"/>
      <c r="G8" s="532"/>
      <c r="H8" s="532"/>
      <c r="K8" s="504"/>
      <c r="L8" s="504"/>
      <c r="M8" s="504"/>
      <c r="N8" s="504"/>
      <c r="O8" s="504"/>
      <c r="W8" s="802"/>
      <c r="X8" s="504"/>
      <c r="Y8" s="504"/>
      <c r="Z8" s="504"/>
      <c r="AA8" s="504"/>
      <c r="AB8" s="531"/>
      <c r="AC8" s="525"/>
      <c r="AD8" s="525"/>
      <c r="AE8" s="525"/>
      <c r="AF8" s="525"/>
      <c r="AG8" s="525"/>
      <c r="AH8" s="525"/>
      <c r="AI8" s="525"/>
      <c r="AJ8" s="525"/>
      <c r="AK8" s="525"/>
      <c r="AL8" s="525"/>
      <c r="AM8" s="525"/>
      <c r="AN8" s="525"/>
      <c r="AO8" s="525"/>
      <c r="AP8" s="525"/>
      <c r="AQ8" s="525"/>
      <c r="AR8" s="525"/>
      <c r="AS8" s="525"/>
      <c r="AT8" s="525"/>
      <c r="AU8" s="525"/>
      <c r="AV8" s="525"/>
      <c r="AW8" s="525"/>
      <c r="AX8" s="525"/>
      <c r="AY8" s="525"/>
      <c r="AZ8" s="525"/>
      <c r="BA8" s="525"/>
      <c r="BB8" s="525"/>
      <c r="BC8" s="525"/>
      <c r="BD8" s="525"/>
      <c r="BE8" s="525"/>
      <c r="BF8" s="525"/>
    </row>
    <row r="9" spans="1:58" s="526" customFormat="1" ht="29.25" customHeight="1" thickBot="1" thickTop="1">
      <c r="A9" s="530"/>
      <c r="B9" s="1064" t="s">
        <v>335</v>
      </c>
      <c r="C9" s="1064"/>
      <c r="D9" s="1064"/>
      <c r="E9" s="1064"/>
      <c r="F9" s="1064"/>
      <c r="G9" s="1064"/>
      <c r="H9" s="1064"/>
      <c r="I9" s="504"/>
      <c r="J9" s="504"/>
      <c r="K9" s="504"/>
      <c r="L9" s="504"/>
      <c r="M9" s="500">
        <v>186</v>
      </c>
      <c r="N9" s="228"/>
      <c r="O9" s="504"/>
      <c r="P9" s="500">
        <v>187</v>
      </c>
      <c r="Q9" s="228"/>
      <c r="S9" s="500">
        <v>188</v>
      </c>
      <c r="T9" s="228"/>
      <c r="U9" s="504"/>
      <c r="V9" s="500">
        <v>189</v>
      </c>
      <c r="W9" s="797">
        <f>N9+Q9+T9</f>
        <v>0</v>
      </c>
      <c r="X9" s="504"/>
      <c r="Y9" s="504"/>
      <c r="Z9" s="504"/>
      <c r="AA9" s="504"/>
      <c r="AB9" s="531"/>
      <c r="AC9" s="525"/>
      <c r="AD9" s="525"/>
      <c r="AE9" s="525"/>
      <c r="AF9" s="525"/>
      <c r="AG9" s="525"/>
      <c r="AH9" s="525"/>
      <c r="AI9" s="525"/>
      <c r="AJ9" s="525"/>
      <c r="AK9" s="525"/>
      <c r="AL9" s="525"/>
      <c r="AM9" s="525"/>
      <c r="AN9" s="525"/>
      <c r="AO9" s="525"/>
      <c r="AP9" s="525"/>
      <c r="AQ9" s="525"/>
      <c r="AR9" s="525"/>
      <c r="AS9" s="525"/>
      <c r="AT9" s="525"/>
      <c r="AU9" s="525"/>
      <c r="AV9" s="525"/>
      <c r="AW9" s="525"/>
      <c r="AX9" s="525"/>
      <c r="AY9" s="525"/>
      <c r="AZ9" s="525"/>
      <c r="BA9" s="525"/>
      <c r="BB9" s="525"/>
      <c r="BC9" s="525"/>
      <c r="BD9" s="525"/>
      <c r="BE9" s="525"/>
      <c r="BF9" s="525"/>
    </row>
    <row r="10" spans="1:58" s="526" customFormat="1" ht="11.25" customHeight="1" thickBot="1" thickTop="1">
      <c r="A10" s="530"/>
      <c r="B10" s="532"/>
      <c r="C10" s="532"/>
      <c r="D10" s="532"/>
      <c r="E10" s="532"/>
      <c r="F10" s="532"/>
      <c r="G10" s="532"/>
      <c r="H10" s="532"/>
      <c r="I10" s="504"/>
      <c r="J10" s="504"/>
      <c r="K10" s="504"/>
      <c r="L10" s="504"/>
      <c r="M10" s="504"/>
      <c r="N10" s="504"/>
      <c r="O10" s="504"/>
      <c r="P10" s="504"/>
      <c r="Q10" s="504"/>
      <c r="R10" s="504"/>
      <c r="S10" s="504"/>
      <c r="T10" s="504"/>
      <c r="U10" s="504"/>
      <c r="V10" s="504"/>
      <c r="W10" s="802"/>
      <c r="X10" s="504"/>
      <c r="Y10" s="504"/>
      <c r="Z10" s="504"/>
      <c r="AA10" s="504"/>
      <c r="AB10" s="531"/>
      <c r="AC10" s="525"/>
      <c r="AD10" s="525"/>
      <c r="AE10" s="525"/>
      <c r="AF10" s="525"/>
      <c r="AG10" s="525"/>
      <c r="AH10" s="525"/>
      <c r="AI10" s="525"/>
      <c r="AJ10" s="525"/>
      <c r="AK10" s="525"/>
      <c r="AL10" s="525"/>
      <c r="AM10" s="525"/>
      <c r="AN10" s="525"/>
      <c r="AO10" s="525"/>
      <c r="AP10" s="525"/>
      <c r="AQ10" s="525"/>
      <c r="AR10" s="525"/>
      <c r="AS10" s="525"/>
      <c r="AT10" s="525"/>
      <c r="AU10" s="525"/>
      <c r="AV10" s="525"/>
      <c r="AW10" s="525"/>
      <c r="AX10" s="525"/>
      <c r="AY10" s="525"/>
      <c r="AZ10" s="525"/>
      <c r="BA10" s="525"/>
      <c r="BB10" s="525"/>
      <c r="BC10" s="525"/>
      <c r="BD10" s="525"/>
      <c r="BE10" s="525"/>
      <c r="BF10" s="525"/>
    </row>
    <row r="11" spans="1:58" s="526" customFormat="1" ht="29.25" customHeight="1" thickBot="1" thickTop="1">
      <c r="A11" s="530"/>
      <c r="B11" s="1064" t="s">
        <v>523</v>
      </c>
      <c r="C11" s="1064"/>
      <c r="D11" s="1064"/>
      <c r="E11" s="1064"/>
      <c r="F11" s="1064"/>
      <c r="G11" s="1064"/>
      <c r="H11" s="1064"/>
      <c r="I11" s="504"/>
      <c r="J11" s="504"/>
      <c r="K11" s="504"/>
      <c r="L11" s="504"/>
      <c r="M11" s="500">
        <v>190</v>
      </c>
      <c r="N11" s="228"/>
      <c r="O11" s="504"/>
      <c r="P11" s="500">
        <v>191</v>
      </c>
      <c r="Q11" s="228"/>
      <c r="S11" s="500">
        <v>192</v>
      </c>
      <c r="T11" s="228"/>
      <c r="U11" s="504"/>
      <c r="V11" s="500">
        <v>193</v>
      </c>
      <c r="W11" s="797">
        <f>N11+Q11+T11</f>
        <v>0</v>
      </c>
      <c r="X11" s="504"/>
      <c r="Y11" s="504"/>
      <c r="Z11" s="504"/>
      <c r="AA11" s="504"/>
      <c r="AB11" s="531"/>
      <c r="AC11" s="525"/>
      <c r="AD11" s="525"/>
      <c r="AE11" s="525"/>
      <c r="AF11" s="525"/>
      <c r="AG11" s="525"/>
      <c r="AH11" s="525"/>
      <c r="AI11" s="525"/>
      <c r="AJ11" s="525"/>
      <c r="AK11" s="525"/>
      <c r="AL11" s="525"/>
      <c r="AM11" s="525"/>
      <c r="AN11" s="525"/>
      <c r="AO11" s="525"/>
      <c r="AP11" s="525"/>
      <c r="AQ11" s="525"/>
      <c r="AR11" s="525"/>
      <c r="AS11" s="525"/>
      <c r="AT11" s="525"/>
      <c r="AU11" s="525"/>
      <c r="AV11" s="525"/>
      <c r="AW11" s="525"/>
      <c r="AX11" s="525"/>
      <c r="AY11" s="525"/>
      <c r="AZ11" s="525"/>
      <c r="BA11" s="525"/>
      <c r="BB11" s="525"/>
      <c r="BC11" s="525"/>
      <c r="BD11" s="525"/>
      <c r="BE11" s="525"/>
      <c r="BF11" s="525"/>
    </row>
    <row r="12" spans="1:58" s="526" customFormat="1" ht="11.25" customHeight="1" thickBot="1" thickTop="1">
      <c r="A12" s="530"/>
      <c r="B12" s="532"/>
      <c r="C12" s="532"/>
      <c r="D12" s="532"/>
      <c r="E12" s="532"/>
      <c r="F12" s="532"/>
      <c r="G12" s="532"/>
      <c r="H12" s="532"/>
      <c r="I12" s="504"/>
      <c r="J12" s="504"/>
      <c r="K12" s="504"/>
      <c r="L12" s="504"/>
      <c r="M12" s="504"/>
      <c r="N12" s="504"/>
      <c r="O12" s="504"/>
      <c r="P12" s="504"/>
      <c r="Q12" s="504"/>
      <c r="R12" s="504"/>
      <c r="S12" s="504"/>
      <c r="T12" s="504"/>
      <c r="U12" s="504"/>
      <c r="V12" s="504"/>
      <c r="W12" s="802"/>
      <c r="X12" s="504"/>
      <c r="Y12" s="504"/>
      <c r="Z12" s="504"/>
      <c r="AA12" s="504"/>
      <c r="AB12" s="531"/>
      <c r="AC12" s="525"/>
      <c r="AD12" s="525"/>
      <c r="AE12" s="525"/>
      <c r="AF12" s="525"/>
      <c r="AG12" s="525"/>
      <c r="AH12" s="525"/>
      <c r="AI12" s="525"/>
      <c r="AJ12" s="525"/>
      <c r="AK12" s="525"/>
      <c r="AL12" s="525"/>
      <c r="AM12" s="525"/>
      <c r="AN12" s="525"/>
      <c r="AO12" s="525"/>
      <c r="AP12" s="525"/>
      <c r="AQ12" s="525"/>
      <c r="AR12" s="525"/>
      <c r="AS12" s="525"/>
      <c r="AT12" s="525"/>
      <c r="AU12" s="525"/>
      <c r="AV12" s="525"/>
      <c r="AW12" s="525"/>
      <c r="AX12" s="525"/>
      <c r="AY12" s="525"/>
      <c r="AZ12" s="525"/>
      <c r="BA12" s="525"/>
      <c r="BB12" s="525"/>
      <c r="BC12" s="525"/>
      <c r="BD12" s="525"/>
      <c r="BE12" s="525"/>
      <c r="BF12" s="525"/>
    </row>
    <row r="13" spans="1:58" s="526" customFormat="1" ht="29.25" customHeight="1" thickBot="1" thickTop="1">
      <c r="A13" s="530"/>
      <c r="B13" s="1064" t="s">
        <v>299</v>
      </c>
      <c r="C13" s="1064"/>
      <c r="D13" s="1064"/>
      <c r="E13" s="1064"/>
      <c r="F13" s="1064"/>
      <c r="G13" s="1064"/>
      <c r="H13" s="1064"/>
      <c r="I13" s="504"/>
      <c r="J13" s="504"/>
      <c r="K13" s="504"/>
      <c r="L13" s="504"/>
      <c r="M13" s="500">
        <v>194</v>
      </c>
      <c r="N13" s="228"/>
      <c r="O13" s="504"/>
      <c r="P13" s="500">
        <v>195</v>
      </c>
      <c r="Q13" s="228"/>
      <c r="S13" s="500">
        <v>196</v>
      </c>
      <c r="T13" s="228"/>
      <c r="U13" s="504"/>
      <c r="V13" s="500">
        <v>197</v>
      </c>
      <c r="W13" s="797">
        <f>N13+Q13+T13</f>
        <v>0</v>
      </c>
      <c r="X13" s="504"/>
      <c r="Y13" s="504"/>
      <c r="Z13" s="504"/>
      <c r="AA13" s="504"/>
      <c r="AB13" s="531"/>
      <c r="AC13" s="525"/>
      <c r="AD13" s="525"/>
      <c r="AE13" s="525"/>
      <c r="AF13" s="525"/>
      <c r="AG13" s="525"/>
      <c r="AH13" s="525"/>
      <c r="AI13" s="525"/>
      <c r="AJ13" s="525"/>
      <c r="AK13" s="525"/>
      <c r="AL13" s="525"/>
      <c r="AM13" s="525"/>
      <c r="AN13" s="525"/>
      <c r="AO13" s="525"/>
      <c r="AP13" s="525"/>
      <c r="AQ13" s="525"/>
      <c r="AR13" s="525"/>
      <c r="AS13" s="525"/>
      <c r="AT13" s="525"/>
      <c r="AU13" s="525"/>
      <c r="AV13" s="525"/>
      <c r="AW13" s="525"/>
      <c r="AX13" s="525"/>
      <c r="AY13" s="525"/>
      <c r="AZ13" s="525"/>
      <c r="BA13" s="525"/>
      <c r="BB13" s="525"/>
      <c r="BC13" s="525"/>
      <c r="BD13" s="525"/>
      <c r="BE13" s="525"/>
      <c r="BF13" s="525"/>
    </row>
    <row r="14" spans="1:58" s="526" customFormat="1" ht="11.25" customHeight="1" thickBot="1" thickTop="1">
      <c r="A14" s="530"/>
      <c r="B14" s="532"/>
      <c r="C14" s="532"/>
      <c r="D14" s="532"/>
      <c r="E14" s="532"/>
      <c r="F14" s="532"/>
      <c r="G14" s="532"/>
      <c r="H14" s="532"/>
      <c r="I14" s="504"/>
      <c r="J14" s="504"/>
      <c r="K14" s="504"/>
      <c r="L14" s="504"/>
      <c r="M14" s="504"/>
      <c r="N14" s="504"/>
      <c r="O14" s="504"/>
      <c r="P14" s="504"/>
      <c r="Q14" s="504"/>
      <c r="R14" s="504"/>
      <c r="S14" s="504"/>
      <c r="T14" s="504"/>
      <c r="U14" s="504"/>
      <c r="V14" s="504"/>
      <c r="W14" s="802"/>
      <c r="X14" s="504"/>
      <c r="Y14" s="504"/>
      <c r="Z14" s="504"/>
      <c r="AA14" s="504"/>
      <c r="AB14" s="531"/>
      <c r="AC14" s="525"/>
      <c r="AD14" s="525"/>
      <c r="AE14" s="525"/>
      <c r="AF14" s="525"/>
      <c r="AG14" s="525"/>
      <c r="AH14" s="525"/>
      <c r="AI14" s="525"/>
      <c r="AJ14" s="525"/>
      <c r="AK14" s="525"/>
      <c r="AL14" s="525"/>
      <c r="AM14" s="525"/>
      <c r="AN14" s="525"/>
      <c r="AO14" s="525"/>
      <c r="AP14" s="525"/>
      <c r="AQ14" s="525"/>
      <c r="AR14" s="525"/>
      <c r="AS14" s="525"/>
      <c r="AT14" s="525"/>
      <c r="AU14" s="525"/>
      <c r="AV14" s="525"/>
      <c r="AW14" s="525"/>
      <c r="AX14" s="525"/>
      <c r="AY14" s="525"/>
      <c r="AZ14" s="525"/>
      <c r="BA14" s="525"/>
      <c r="BB14" s="525"/>
      <c r="BC14" s="525"/>
      <c r="BD14" s="525"/>
      <c r="BE14" s="525"/>
      <c r="BF14" s="525"/>
    </row>
    <row r="15" spans="1:58" s="526" customFormat="1" ht="29.25" customHeight="1" thickBot="1" thickTop="1">
      <c r="A15" s="530"/>
      <c r="B15" s="1064" t="s">
        <v>350</v>
      </c>
      <c r="C15" s="1064"/>
      <c r="D15" s="1064"/>
      <c r="E15" s="1064"/>
      <c r="F15" s="1064"/>
      <c r="G15" s="1064"/>
      <c r="H15" s="1064"/>
      <c r="I15" s="504"/>
      <c r="J15" s="504"/>
      <c r="K15" s="504"/>
      <c r="L15" s="504"/>
      <c r="M15" s="500">
        <v>198</v>
      </c>
      <c r="N15" s="228"/>
      <c r="O15" s="504"/>
      <c r="P15" s="500">
        <v>199</v>
      </c>
      <c r="Q15" s="228"/>
      <c r="S15" s="500">
        <v>200</v>
      </c>
      <c r="T15" s="228"/>
      <c r="U15" s="504"/>
      <c r="V15" s="500">
        <v>201</v>
      </c>
      <c r="W15" s="797">
        <f>N15+Q15+T15</f>
        <v>0</v>
      </c>
      <c r="X15" s="504"/>
      <c r="Y15" s="504"/>
      <c r="Z15" s="504"/>
      <c r="AA15" s="504"/>
      <c r="AB15" s="531"/>
      <c r="AC15" s="525"/>
      <c r="AD15" s="525"/>
      <c r="AE15" s="525"/>
      <c r="AF15" s="525"/>
      <c r="AG15" s="525"/>
      <c r="AH15" s="525"/>
      <c r="AI15" s="525"/>
      <c r="AJ15" s="525"/>
      <c r="AK15" s="525"/>
      <c r="AL15" s="525"/>
      <c r="AM15" s="525"/>
      <c r="AN15" s="525"/>
      <c r="AO15" s="525"/>
      <c r="AP15" s="525"/>
      <c r="AQ15" s="525"/>
      <c r="AR15" s="525"/>
      <c r="AS15" s="525"/>
      <c r="AT15" s="525"/>
      <c r="AU15" s="525"/>
      <c r="AV15" s="525"/>
      <c r="AW15" s="525"/>
      <c r="AX15" s="525"/>
      <c r="AY15" s="525"/>
      <c r="AZ15" s="525"/>
      <c r="BA15" s="525"/>
      <c r="BB15" s="525"/>
      <c r="BC15" s="525"/>
      <c r="BD15" s="525"/>
      <c r="BE15" s="525"/>
      <c r="BF15" s="525"/>
    </row>
    <row r="16" spans="1:58" s="526" customFormat="1" ht="11.25" customHeight="1" thickBot="1" thickTop="1">
      <c r="A16" s="530"/>
      <c r="B16" s="532"/>
      <c r="C16" s="532"/>
      <c r="D16" s="532"/>
      <c r="E16" s="532"/>
      <c r="F16" s="532"/>
      <c r="G16" s="532"/>
      <c r="H16" s="532"/>
      <c r="I16" s="504"/>
      <c r="J16" s="504"/>
      <c r="K16" s="504"/>
      <c r="L16" s="504"/>
      <c r="M16" s="504"/>
      <c r="N16" s="504"/>
      <c r="O16" s="504"/>
      <c r="P16" s="504"/>
      <c r="Q16" s="504"/>
      <c r="R16" s="504"/>
      <c r="S16" s="504"/>
      <c r="T16" s="504"/>
      <c r="U16" s="504"/>
      <c r="V16" s="504"/>
      <c r="W16" s="802"/>
      <c r="X16" s="504"/>
      <c r="Y16" s="504"/>
      <c r="Z16" s="504"/>
      <c r="AA16" s="504"/>
      <c r="AB16" s="531"/>
      <c r="AC16" s="525"/>
      <c r="AD16" s="525"/>
      <c r="AE16" s="525"/>
      <c r="AF16" s="525"/>
      <c r="AG16" s="525"/>
      <c r="AH16" s="525"/>
      <c r="AI16" s="525"/>
      <c r="AJ16" s="525"/>
      <c r="AK16" s="525"/>
      <c r="AL16" s="525"/>
      <c r="AM16" s="525"/>
      <c r="AN16" s="525"/>
      <c r="AO16" s="525"/>
      <c r="AP16" s="525"/>
      <c r="AQ16" s="525"/>
      <c r="AR16" s="525"/>
      <c r="AS16" s="525"/>
      <c r="AT16" s="525"/>
      <c r="AU16" s="525"/>
      <c r="AV16" s="525"/>
      <c r="AW16" s="525"/>
      <c r="AX16" s="525"/>
      <c r="AY16" s="525"/>
      <c r="AZ16" s="525"/>
      <c r="BA16" s="525"/>
      <c r="BB16" s="525"/>
      <c r="BC16" s="525"/>
      <c r="BD16" s="525"/>
      <c r="BE16" s="525"/>
      <c r="BF16" s="525"/>
    </row>
    <row r="17" spans="1:58" s="526" customFormat="1" ht="29.25" customHeight="1" thickBot="1" thickTop="1">
      <c r="A17" s="530"/>
      <c r="B17" s="1064" t="s">
        <v>563</v>
      </c>
      <c r="C17" s="1064"/>
      <c r="D17" s="1064"/>
      <c r="E17" s="1064"/>
      <c r="F17" s="1064"/>
      <c r="G17" s="1064"/>
      <c r="H17" s="1064"/>
      <c r="I17" s="504"/>
      <c r="J17" s="504"/>
      <c r="K17" s="504"/>
      <c r="L17" s="504"/>
      <c r="M17" s="500" t="s">
        <v>567</v>
      </c>
      <c r="N17" s="228"/>
      <c r="O17" s="504"/>
      <c r="P17" s="500" t="s">
        <v>568</v>
      </c>
      <c r="Q17" s="228"/>
      <c r="S17" s="500" t="s">
        <v>569</v>
      </c>
      <c r="T17" s="228"/>
      <c r="U17" s="504"/>
      <c r="V17" s="500" t="s">
        <v>570</v>
      </c>
      <c r="W17" s="797">
        <f>N17+Q17+T17</f>
        <v>0</v>
      </c>
      <c r="X17" s="504"/>
      <c r="Y17" s="504"/>
      <c r="Z17" s="504"/>
      <c r="AA17" s="504"/>
      <c r="AB17" s="531"/>
      <c r="AC17" s="525"/>
      <c r="AD17" s="525"/>
      <c r="AE17" s="525"/>
      <c r="AF17" s="525"/>
      <c r="AG17" s="525"/>
      <c r="AH17" s="525"/>
      <c r="AI17" s="525"/>
      <c r="AJ17" s="525"/>
      <c r="AK17" s="525"/>
      <c r="AL17" s="525"/>
      <c r="AM17" s="525"/>
      <c r="AN17" s="525"/>
      <c r="AO17" s="525"/>
      <c r="AP17" s="525"/>
      <c r="AQ17" s="525"/>
      <c r="AR17" s="525"/>
      <c r="AS17" s="525"/>
      <c r="AT17" s="525"/>
      <c r="AU17" s="525"/>
      <c r="AV17" s="525"/>
      <c r="AW17" s="525"/>
      <c r="AX17" s="525"/>
      <c r="AY17" s="525"/>
      <c r="AZ17" s="525"/>
      <c r="BA17" s="525"/>
      <c r="BB17" s="525"/>
      <c r="BC17" s="525"/>
      <c r="BD17" s="525"/>
      <c r="BE17" s="525"/>
      <c r="BF17" s="525"/>
    </row>
    <row r="18" spans="1:58" s="526" customFormat="1" ht="11.25" customHeight="1" thickBot="1" thickTop="1">
      <c r="A18" s="530"/>
      <c r="B18" s="532"/>
      <c r="C18" s="532"/>
      <c r="D18" s="532"/>
      <c r="E18" s="532"/>
      <c r="F18" s="532"/>
      <c r="G18" s="532"/>
      <c r="H18" s="532"/>
      <c r="I18" s="504"/>
      <c r="J18" s="504"/>
      <c r="K18" s="504"/>
      <c r="L18" s="504"/>
      <c r="M18" s="504"/>
      <c r="N18" s="504"/>
      <c r="O18" s="504"/>
      <c r="P18" s="504"/>
      <c r="Q18" s="546"/>
      <c r="R18" s="504"/>
      <c r="S18" s="504"/>
      <c r="T18" s="504"/>
      <c r="U18" s="504"/>
      <c r="V18" s="504"/>
      <c r="W18" s="802"/>
      <c r="X18" s="504"/>
      <c r="Y18" s="504"/>
      <c r="Z18" s="504"/>
      <c r="AA18" s="504"/>
      <c r="AB18" s="531"/>
      <c r="AC18" s="525"/>
      <c r="AD18" s="525"/>
      <c r="AE18" s="525"/>
      <c r="AF18" s="525"/>
      <c r="AG18" s="525"/>
      <c r="AH18" s="525"/>
      <c r="AI18" s="525"/>
      <c r="AJ18" s="525"/>
      <c r="AK18" s="525"/>
      <c r="AL18" s="525"/>
      <c r="AM18" s="525"/>
      <c r="AN18" s="525"/>
      <c r="AO18" s="525"/>
      <c r="AP18" s="525"/>
      <c r="AQ18" s="525"/>
      <c r="AR18" s="525"/>
      <c r="AS18" s="525"/>
      <c r="AT18" s="525"/>
      <c r="AU18" s="525"/>
      <c r="AV18" s="525"/>
      <c r="AW18" s="525"/>
      <c r="AX18" s="525"/>
      <c r="AY18" s="525"/>
      <c r="AZ18" s="525"/>
      <c r="BA18" s="525"/>
      <c r="BB18" s="525"/>
      <c r="BC18" s="525"/>
      <c r="BD18" s="525"/>
      <c r="BE18" s="525"/>
      <c r="BF18" s="525"/>
    </row>
    <row r="19" spans="1:58" s="526" customFormat="1" ht="29.25" customHeight="1" thickBot="1" thickTop="1">
      <c r="A19" s="530"/>
      <c r="B19" s="1064" t="s">
        <v>564</v>
      </c>
      <c r="C19" s="1064"/>
      <c r="D19" s="1064"/>
      <c r="E19" s="1064"/>
      <c r="F19" s="1064"/>
      <c r="G19" s="1064"/>
      <c r="H19" s="1064"/>
      <c r="I19" s="504"/>
      <c r="J19" s="504"/>
      <c r="K19" s="504"/>
      <c r="L19" s="504"/>
      <c r="M19" s="500" t="s">
        <v>571</v>
      </c>
      <c r="N19" s="228"/>
      <c r="O19" s="504"/>
      <c r="P19" s="500" t="s">
        <v>577</v>
      </c>
      <c r="Q19" s="228"/>
      <c r="S19" s="500" t="s">
        <v>583</v>
      </c>
      <c r="T19" s="228"/>
      <c r="U19" s="504"/>
      <c r="V19" s="500" t="s">
        <v>589</v>
      </c>
      <c r="W19" s="797">
        <f>N19+Q19+T19</f>
        <v>0</v>
      </c>
      <c r="X19" s="504"/>
      <c r="Y19" s="504"/>
      <c r="Z19" s="504"/>
      <c r="AA19" s="504"/>
      <c r="AB19" s="531"/>
      <c r="AC19" s="525"/>
      <c r="AD19" s="525"/>
      <c r="AE19" s="525"/>
      <c r="AF19" s="525"/>
      <c r="AG19" s="525"/>
      <c r="AH19" s="525"/>
      <c r="AI19" s="525"/>
      <c r="AJ19" s="525"/>
      <c r="AK19" s="525"/>
      <c r="AL19" s="525"/>
      <c r="AM19" s="525"/>
      <c r="AN19" s="525"/>
      <c r="AO19" s="525"/>
      <c r="AP19" s="525"/>
      <c r="AQ19" s="525"/>
      <c r="AR19" s="525"/>
      <c r="AS19" s="525"/>
      <c r="AT19" s="525"/>
      <c r="AU19" s="525"/>
      <c r="AV19" s="525"/>
      <c r="AW19" s="525"/>
      <c r="AX19" s="525"/>
      <c r="AY19" s="525"/>
      <c r="AZ19" s="525"/>
      <c r="BA19" s="525"/>
      <c r="BB19" s="525"/>
      <c r="BC19" s="525"/>
      <c r="BD19" s="525"/>
      <c r="BE19" s="525"/>
      <c r="BF19" s="525"/>
    </row>
    <row r="20" spans="1:58" s="526" customFormat="1" ht="11.25" customHeight="1" thickBot="1" thickTop="1">
      <c r="A20" s="530"/>
      <c r="B20" s="532"/>
      <c r="C20" s="532"/>
      <c r="D20" s="532"/>
      <c r="E20" s="532"/>
      <c r="F20" s="532"/>
      <c r="G20" s="532"/>
      <c r="H20" s="532"/>
      <c r="I20" s="504"/>
      <c r="J20" s="504"/>
      <c r="K20" s="504"/>
      <c r="L20" s="504"/>
      <c r="M20" s="504"/>
      <c r="N20" s="504"/>
      <c r="O20" s="504"/>
      <c r="P20" s="504"/>
      <c r="Q20" s="504"/>
      <c r="R20" s="504"/>
      <c r="S20" s="504"/>
      <c r="T20" s="504"/>
      <c r="U20" s="504"/>
      <c r="V20" s="504"/>
      <c r="W20" s="802"/>
      <c r="X20" s="504"/>
      <c r="Y20" s="504"/>
      <c r="Z20" s="504"/>
      <c r="AA20" s="504"/>
      <c r="AB20" s="531"/>
      <c r="AC20" s="525"/>
      <c r="AD20" s="525"/>
      <c r="AE20" s="525"/>
      <c r="AF20" s="525"/>
      <c r="AG20" s="525"/>
      <c r="AH20" s="525"/>
      <c r="AI20" s="525"/>
      <c r="AJ20" s="525"/>
      <c r="AK20" s="525"/>
      <c r="AL20" s="525"/>
      <c r="AM20" s="525"/>
      <c r="AN20" s="525"/>
      <c r="AO20" s="525"/>
      <c r="AP20" s="525"/>
      <c r="AQ20" s="525"/>
      <c r="AR20" s="525"/>
      <c r="AS20" s="525"/>
      <c r="AT20" s="525"/>
      <c r="AU20" s="525"/>
      <c r="AV20" s="525"/>
      <c r="AW20" s="525"/>
      <c r="AX20" s="525"/>
      <c r="AY20" s="525"/>
      <c r="AZ20" s="525"/>
      <c r="BA20" s="525"/>
      <c r="BB20" s="525"/>
      <c r="BC20" s="525"/>
      <c r="BD20" s="525"/>
      <c r="BE20" s="525"/>
      <c r="BF20" s="525"/>
    </row>
    <row r="21" spans="1:58" s="526" customFormat="1" ht="29.25" customHeight="1" thickBot="1" thickTop="1">
      <c r="A21" s="530"/>
      <c r="B21" s="1064" t="s">
        <v>606</v>
      </c>
      <c r="C21" s="1064"/>
      <c r="D21" s="1064"/>
      <c r="E21" s="1064"/>
      <c r="F21" s="1064"/>
      <c r="G21" s="1064"/>
      <c r="H21" s="1064"/>
      <c r="I21" s="504"/>
      <c r="J21" s="504"/>
      <c r="K21" s="504"/>
      <c r="L21" s="504"/>
      <c r="M21" s="500" t="s">
        <v>572</v>
      </c>
      <c r="N21" s="228"/>
      <c r="O21" s="504"/>
      <c r="P21" s="500" t="s">
        <v>578</v>
      </c>
      <c r="Q21" s="228"/>
      <c r="S21" s="500" t="s">
        <v>584</v>
      </c>
      <c r="T21" s="228"/>
      <c r="U21" s="504"/>
      <c r="V21" s="500" t="s">
        <v>590</v>
      </c>
      <c r="W21" s="797">
        <f>N21+Q21+T21</f>
        <v>0</v>
      </c>
      <c r="X21" s="504"/>
      <c r="Y21" s="504"/>
      <c r="Z21" s="504"/>
      <c r="AA21" s="504"/>
      <c r="AB21" s="531"/>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5"/>
      <c r="AY21" s="525"/>
      <c r="AZ21" s="525"/>
      <c r="BA21" s="525"/>
      <c r="BB21" s="525"/>
      <c r="BC21" s="525"/>
      <c r="BD21" s="525"/>
      <c r="BE21" s="525"/>
      <c r="BF21" s="525"/>
    </row>
    <row r="22" spans="1:58" s="526" customFormat="1" ht="11.25" customHeight="1" thickBot="1" thickTop="1">
      <c r="A22" s="530"/>
      <c r="B22" s="532"/>
      <c r="C22" s="532"/>
      <c r="D22" s="532"/>
      <c r="E22" s="532"/>
      <c r="F22" s="532"/>
      <c r="G22" s="532"/>
      <c r="H22" s="532"/>
      <c r="I22" s="504"/>
      <c r="J22" s="504"/>
      <c r="K22" s="504"/>
      <c r="L22" s="504"/>
      <c r="M22" s="504"/>
      <c r="N22" s="504"/>
      <c r="O22" s="504"/>
      <c r="P22" s="504"/>
      <c r="Q22" s="504"/>
      <c r="R22" s="504"/>
      <c r="S22" s="504"/>
      <c r="T22" s="504"/>
      <c r="U22" s="504"/>
      <c r="V22" s="504"/>
      <c r="W22" s="802"/>
      <c r="X22" s="504"/>
      <c r="Y22" s="504"/>
      <c r="Z22" s="504"/>
      <c r="AA22" s="504"/>
      <c r="AB22" s="531"/>
      <c r="AC22" s="525"/>
      <c r="AD22" s="525"/>
      <c r="AE22" s="525"/>
      <c r="AF22" s="525"/>
      <c r="AG22" s="525"/>
      <c r="AH22" s="525"/>
      <c r="AI22" s="525"/>
      <c r="AJ22" s="525"/>
      <c r="AK22" s="525"/>
      <c r="AL22" s="525"/>
      <c r="AM22" s="525"/>
      <c r="AN22" s="525"/>
      <c r="AO22" s="525"/>
      <c r="AP22" s="525"/>
      <c r="AQ22" s="525"/>
      <c r="AR22" s="525"/>
      <c r="AS22" s="525"/>
      <c r="AT22" s="525"/>
      <c r="AU22" s="525"/>
      <c r="AV22" s="525"/>
      <c r="AW22" s="525"/>
      <c r="AX22" s="525"/>
      <c r="AY22" s="525"/>
      <c r="AZ22" s="525"/>
      <c r="BA22" s="525"/>
      <c r="BB22" s="525"/>
      <c r="BC22" s="525"/>
      <c r="BD22" s="525"/>
      <c r="BE22" s="525"/>
      <c r="BF22" s="525"/>
    </row>
    <row r="23" spans="1:58" s="526" customFormat="1" ht="29.25" customHeight="1" thickBot="1" thickTop="1">
      <c r="A23" s="530"/>
      <c r="B23" s="1064" t="s">
        <v>565</v>
      </c>
      <c r="C23" s="1064"/>
      <c r="D23" s="1064"/>
      <c r="E23" s="1064"/>
      <c r="F23" s="1064"/>
      <c r="G23" s="1064"/>
      <c r="H23" s="1064"/>
      <c r="I23" s="504"/>
      <c r="J23" s="504"/>
      <c r="K23" s="504"/>
      <c r="L23" s="504"/>
      <c r="M23" s="500" t="s">
        <v>573</v>
      </c>
      <c r="N23" s="228"/>
      <c r="O23" s="504"/>
      <c r="P23" s="500" t="s">
        <v>579</v>
      </c>
      <c r="Q23" s="228"/>
      <c r="S23" s="500" t="s">
        <v>585</v>
      </c>
      <c r="T23" s="228"/>
      <c r="U23" s="504"/>
      <c r="V23" s="500" t="s">
        <v>591</v>
      </c>
      <c r="W23" s="797">
        <f>N23+Q23+T23</f>
        <v>0</v>
      </c>
      <c r="X23" s="504"/>
      <c r="Y23" s="504"/>
      <c r="Z23" s="504"/>
      <c r="AA23" s="504"/>
      <c r="AB23" s="531"/>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5"/>
      <c r="AY23" s="525"/>
      <c r="AZ23" s="525"/>
      <c r="BA23" s="525"/>
      <c r="BB23" s="525"/>
      <c r="BC23" s="525"/>
      <c r="BD23" s="525"/>
      <c r="BE23" s="525"/>
      <c r="BF23" s="525"/>
    </row>
    <row r="24" spans="1:58" s="526" customFormat="1" ht="11.25" customHeight="1" thickBot="1" thickTop="1">
      <c r="A24" s="530"/>
      <c r="B24" s="532"/>
      <c r="C24" s="532"/>
      <c r="D24" s="532"/>
      <c r="E24" s="532"/>
      <c r="F24" s="532"/>
      <c r="G24" s="532"/>
      <c r="H24" s="532"/>
      <c r="I24" s="504"/>
      <c r="J24" s="504"/>
      <c r="K24" s="504"/>
      <c r="L24" s="504"/>
      <c r="M24" s="504"/>
      <c r="N24" s="504"/>
      <c r="O24" s="504"/>
      <c r="P24" s="504"/>
      <c r="Q24" s="504"/>
      <c r="R24" s="504"/>
      <c r="S24" s="504"/>
      <c r="T24" s="504"/>
      <c r="U24" s="504"/>
      <c r="V24" s="504"/>
      <c r="W24" s="802"/>
      <c r="X24" s="504"/>
      <c r="Y24" s="504"/>
      <c r="Z24" s="504"/>
      <c r="AA24" s="504"/>
      <c r="AB24" s="531"/>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5"/>
      <c r="AY24" s="525"/>
      <c r="AZ24" s="525"/>
      <c r="BA24" s="525"/>
      <c r="BB24" s="525"/>
      <c r="BC24" s="525"/>
      <c r="BD24" s="525"/>
      <c r="BE24" s="525"/>
      <c r="BF24" s="525"/>
    </row>
    <row r="25" spans="1:58" s="526" customFormat="1" ht="29.25" customHeight="1" thickBot="1" thickTop="1">
      <c r="A25" s="530"/>
      <c r="B25" s="1064" t="s">
        <v>538</v>
      </c>
      <c r="C25" s="1064"/>
      <c r="D25" s="1064"/>
      <c r="E25" s="1064"/>
      <c r="F25" s="1064"/>
      <c r="G25" s="1064"/>
      <c r="H25" s="1064"/>
      <c r="I25" s="504"/>
      <c r="J25" s="504"/>
      <c r="K25" s="504"/>
      <c r="L25" s="504"/>
      <c r="M25" s="500" t="s">
        <v>574</v>
      </c>
      <c r="N25" s="228"/>
      <c r="O25" s="504"/>
      <c r="P25" s="500" t="s">
        <v>580</v>
      </c>
      <c r="Q25" s="228"/>
      <c r="S25" s="500" t="s">
        <v>586</v>
      </c>
      <c r="T25" s="228"/>
      <c r="U25" s="504"/>
      <c r="V25" s="500" t="s">
        <v>592</v>
      </c>
      <c r="W25" s="797">
        <f>N25+Q25+T25</f>
        <v>0</v>
      </c>
      <c r="X25" s="504"/>
      <c r="Y25" s="504"/>
      <c r="Z25" s="504"/>
      <c r="AA25" s="504"/>
      <c r="AB25" s="531"/>
      <c r="AC25" s="525"/>
      <c r="AD25" s="525"/>
      <c r="AE25" s="525"/>
      <c r="AF25" s="525"/>
      <c r="AG25" s="525"/>
      <c r="AH25" s="525"/>
      <c r="AI25" s="525"/>
      <c r="AJ25" s="525"/>
      <c r="AK25" s="525"/>
      <c r="AL25" s="525"/>
      <c r="AM25" s="525"/>
      <c r="AN25" s="525"/>
      <c r="AO25" s="525"/>
      <c r="AP25" s="525"/>
      <c r="AQ25" s="525"/>
      <c r="AR25" s="525"/>
      <c r="AS25" s="525"/>
      <c r="AT25" s="525"/>
      <c r="AU25" s="525"/>
      <c r="AV25" s="525"/>
      <c r="AW25" s="525"/>
      <c r="AX25" s="525"/>
      <c r="AY25" s="525"/>
      <c r="AZ25" s="525"/>
      <c r="BA25" s="525"/>
      <c r="BB25" s="525"/>
      <c r="BC25" s="525"/>
      <c r="BD25" s="525"/>
      <c r="BE25" s="525"/>
      <c r="BF25" s="525"/>
    </row>
    <row r="26" spans="1:58" s="526" customFormat="1" ht="11.25" customHeight="1" thickBot="1" thickTop="1">
      <c r="A26" s="530"/>
      <c r="B26" s="532"/>
      <c r="C26" s="532"/>
      <c r="D26" s="532"/>
      <c r="E26" s="532"/>
      <c r="F26" s="532"/>
      <c r="G26" s="532"/>
      <c r="H26" s="532"/>
      <c r="I26" s="504"/>
      <c r="J26" s="504"/>
      <c r="K26" s="504"/>
      <c r="L26" s="504"/>
      <c r="M26" s="504"/>
      <c r="N26" s="504"/>
      <c r="O26" s="504"/>
      <c r="P26" s="504"/>
      <c r="Q26" s="504"/>
      <c r="R26" s="504"/>
      <c r="S26" s="504"/>
      <c r="T26" s="504"/>
      <c r="U26" s="504"/>
      <c r="V26" s="504"/>
      <c r="W26" s="802"/>
      <c r="X26" s="504"/>
      <c r="Y26" s="504"/>
      <c r="Z26" s="504"/>
      <c r="AA26" s="504"/>
      <c r="AB26" s="531"/>
      <c r="AC26" s="525"/>
      <c r="AD26" s="525"/>
      <c r="AE26" s="525"/>
      <c r="AF26" s="525"/>
      <c r="AG26" s="525"/>
      <c r="AH26" s="525"/>
      <c r="AI26" s="525"/>
      <c r="AJ26" s="525"/>
      <c r="AK26" s="525"/>
      <c r="AL26" s="525"/>
      <c r="AM26" s="525"/>
      <c r="AN26" s="525"/>
      <c r="AO26" s="525"/>
      <c r="AP26" s="525"/>
      <c r="AQ26" s="525"/>
      <c r="AR26" s="525"/>
      <c r="AS26" s="525"/>
      <c r="AT26" s="525"/>
      <c r="AU26" s="525"/>
      <c r="AV26" s="525"/>
      <c r="AW26" s="525"/>
      <c r="AX26" s="525"/>
      <c r="AY26" s="525"/>
      <c r="AZ26" s="525"/>
      <c r="BA26" s="525"/>
      <c r="BB26" s="525"/>
      <c r="BC26" s="525"/>
      <c r="BD26" s="525"/>
      <c r="BE26" s="525"/>
      <c r="BF26" s="525"/>
    </row>
    <row r="27" spans="1:58" s="526" customFormat="1" ht="29.25" customHeight="1" thickBot="1" thickTop="1">
      <c r="A27" s="530"/>
      <c r="B27" s="1064" t="s">
        <v>566</v>
      </c>
      <c r="C27" s="1064"/>
      <c r="D27" s="1064"/>
      <c r="E27" s="1064"/>
      <c r="F27" s="1064"/>
      <c r="G27" s="1064"/>
      <c r="H27" s="1064"/>
      <c r="I27" s="504"/>
      <c r="J27" s="504"/>
      <c r="K27" s="504"/>
      <c r="L27" s="504"/>
      <c r="M27" s="500" t="s">
        <v>575</v>
      </c>
      <c r="N27" s="228"/>
      <c r="O27" s="504"/>
      <c r="P27" s="500" t="s">
        <v>581</v>
      </c>
      <c r="Q27" s="228"/>
      <c r="S27" s="500" t="s">
        <v>587</v>
      </c>
      <c r="T27" s="228"/>
      <c r="U27" s="504"/>
      <c r="V27" s="500" t="s">
        <v>593</v>
      </c>
      <c r="W27" s="797">
        <f>N27+Q27+T27</f>
        <v>0</v>
      </c>
      <c r="X27" s="504"/>
      <c r="Y27" s="504"/>
      <c r="Z27" s="504"/>
      <c r="AA27" s="504"/>
      <c r="AB27" s="531"/>
      <c r="AC27" s="525"/>
      <c r="AD27" s="525"/>
      <c r="AE27" s="525"/>
      <c r="AF27" s="525"/>
      <c r="AG27" s="525"/>
      <c r="AH27" s="525"/>
      <c r="AI27" s="525"/>
      <c r="AJ27" s="525"/>
      <c r="AK27" s="525"/>
      <c r="AL27" s="525"/>
      <c r="AM27" s="525"/>
      <c r="AN27" s="525"/>
      <c r="AO27" s="525"/>
      <c r="AP27" s="525"/>
      <c r="AQ27" s="525"/>
      <c r="AR27" s="525"/>
      <c r="AS27" s="525"/>
      <c r="AT27" s="525"/>
      <c r="AU27" s="525"/>
      <c r="AV27" s="525"/>
      <c r="AW27" s="525"/>
      <c r="AX27" s="525"/>
      <c r="AY27" s="525"/>
      <c r="AZ27" s="525"/>
      <c r="BA27" s="525"/>
      <c r="BB27" s="525"/>
      <c r="BC27" s="525"/>
      <c r="BD27" s="525"/>
      <c r="BE27" s="525"/>
      <c r="BF27" s="525"/>
    </row>
    <row r="28" spans="1:58" s="526" customFormat="1" ht="11.25" customHeight="1" thickBot="1" thickTop="1">
      <c r="A28" s="530"/>
      <c r="B28" s="532"/>
      <c r="C28" s="532"/>
      <c r="D28" s="532"/>
      <c r="E28" s="532"/>
      <c r="F28" s="532"/>
      <c r="G28" s="532"/>
      <c r="H28" s="532"/>
      <c r="I28" s="504"/>
      <c r="J28" s="504"/>
      <c r="K28" s="504"/>
      <c r="L28" s="504"/>
      <c r="M28" s="504"/>
      <c r="N28" s="504"/>
      <c r="O28" s="504"/>
      <c r="P28" s="504"/>
      <c r="Q28" s="504"/>
      <c r="R28" s="504"/>
      <c r="S28" s="504"/>
      <c r="T28" s="504"/>
      <c r="U28" s="504"/>
      <c r="V28" s="504"/>
      <c r="W28" s="802"/>
      <c r="X28" s="504"/>
      <c r="Y28" s="504"/>
      <c r="Z28" s="504"/>
      <c r="AA28" s="504"/>
      <c r="AB28" s="531"/>
      <c r="AC28" s="525"/>
      <c r="AD28" s="525"/>
      <c r="AE28" s="525"/>
      <c r="AF28" s="525"/>
      <c r="AG28" s="525"/>
      <c r="AH28" s="525"/>
      <c r="AI28" s="525"/>
      <c r="AJ28" s="525"/>
      <c r="AK28" s="525"/>
      <c r="AL28" s="525"/>
      <c r="AM28" s="525"/>
      <c r="AN28" s="525"/>
      <c r="AO28" s="525"/>
      <c r="AP28" s="525"/>
      <c r="AQ28" s="525"/>
      <c r="AR28" s="525"/>
      <c r="AS28" s="525"/>
      <c r="AT28" s="525"/>
      <c r="AU28" s="525"/>
      <c r="AV28" s="525"/>
      <c r="AW28" s="525"/>
      <c r="AX28" s="525"/>
      <c r="AY28" s="525"/>
      <c r="AZ28" s="525"/>
      <c r="BA28" s="525"/>
      <c r="BB28" s="525"/>
      <c r="BC28" s="525"/>
      <c r="BD28" s="525"/>
      <c r="BE28" s="525"/>
      <c r="BF28" s="525"/>
    </row>
    <row r="29" spans="1:58" s="526" customFormat="1" ht="29.25" customHeight="1" thickBot="1" thickTop="1">
      <c r="A29" s="530"/>
      <c r="B29" s="1064" t="s">
        <v>598</v>
      </c>
      <c r="C29" s="1064"/>
      <c r="D29" s="1064"/>
      <c r="E29" s="1064"/>
      <c r="F29" s="1064"/>
      <c r="G29" s="1064"/>
      <c r="H29" s="1064"/>
      <c r="I29" s="504"/>
      <c r="J29" s="504"/>
      <c r="K29" s="504"/>
      <c r="L29" s="504"/>
      <c r="M29" s="500" t="s">
        <v>576</v>
      </c>
      <c r="N29" s="228"/>
      <c r="O29" s="504"/>
      <c r="P29" s="500" t="s">
        <v>582</v>
      </c>
      <c r="Q29" s="228"/>
      <c r="S29" s="500" t="s">
        <v>588</v>
      </c>
      <c r="T29" s="228"/>
      <c r="U29" s="504"/>
      <c r="V29" s="500" t="s">
        <v>594</v>
      </c>
      <c r="W29" s="797">
        <f>N29+Q29+T29</f>
        <v>0</v>
      </c>
      <c r="X29" s="504"/>
      <c r="Y29" s="504"/>
      <c r="Z29" s="504"/>
      <c r="AA29" s="504"/>
      <c r="AB29" s="531"/>
      <c r="AC29" s="525"/>
      <c r="AD29" s="525"/>
      <c r="AE29" s="525"/>
      <c r="AF29" s="525"/>
      <c r="AG29" s="525"/>
      <c r="AH29" s="525"/>
      <c r="AI29" s="525"/>
      <c r="AJ29" s="525"/>
      <c r="AK29" s="525"/>
      <c r="AL29" s="525"/>
      <c r="AM29" s="525"/>
      <c r="AN29" s="525"/>
      <c r="AO29" s="525"/>
      <c r="AP29" s="525"/>
      <c r="AQ29" s="525"/>
      <c r="AR29" s="525"/>
      <c r="AS29" s="525"/>
      <c r="AT29" s="525"/>
      <c r="AU29" s="525"/>
      <c r="AV29" s="525"/>
      <c r="AW29" s="525"/>
      <c r="AX29" s="525"/>
      <c r="AY29" s="525"/>
      <c r="AZ29" s="525"/>
      <c r="BA29" s="525"/>
      <c r="BB29" s="525"/>
      <c r="BC29" s="525"/>
      <c r="BD29" s="525"/>
      <c r="BE29" s="525"/>
      <c r="BF29" s="525"/>
    </row>
    <row r="30" spans="1:58" s="526" customFormat="1" ht="11.25" customHeight="1" thickBot="1" thickTop="1">
      <c r="A30" s="530"/>
      <c r="B30" s="532"/>
      <c r="C30" s="532"/>
      <c r="D30" s="532"/>
      <c r="E30" s="532"/>
      <c r="F30" s="532"/>
      <c r="G30" s="532"/>
      <c r="H30" s="532"/>
      <c r="I30" s="504"/>
      <c r="J30" s="504"/>
      <c r="K30" s="504"/>
      <c r="L30" s="504"/>
      <c r="M30" s="504"/>
      <c r="N30" s="504"/>
      <c r="O30" s="504"/>
      <c r="P30" s="504"/>
      <c r="Q30" s="504"/>
      <c r="R30" s="504"/>
      <c r="S30" s="504"/>
      <c r="T30" s="504"/>
      <c r="U30" s="504"/>
      <c r="V30" s="504"/>
      <c r="W30" s="802"/>
      <c r="X30" s="504"/>
      <c r="Y30" s="504"/>
      <c r="Z30" s="504"/>
      <c r="AA30" s="504"/>
      <c r="AB30" s="531"/>
      <c r="AC30" s="525"/>
      <c r="AD30" s="525"/>
      <c r="AE30" s="525"/>
      <c r="AF30" s="525"/>
      <c r="AG30" s="525"/>
      <c r="AH30" s="525"/>
      <c r="AI30" s="525"/>
      <c r="AJ30" s="525"/>
      <c r="AK30" s="525"/>
      <c r="AL30" s="525"/>
      <c r="AM30" s="525"/>
      <c r="AN30" s="525"/>
      <c r="AO30" s="525"/>
      <c r="AP30" s="525"/>
      <c r="AQ30" s="525"/>
      <c r="AR30" s="525"/>
      <c r="AS30" s="525"/>
      <c r="AT30" s="525"/>
      <c r="AU30" s="525"/>
      <c r="AV30" s="525"/>
      <c r="AW30" s="525"/>
      <c r="AX30" s="525"/>
      <c r="AY30" s="525"/>
      <c r="AZ30" s="525"/>
      <c r="BA30" s="525"/>
      <c r="BB30" s="525"/>
      <c r="BC30" s="525"/>
      <c r="BD30" s="525"/>
      <c r="BE30" s="525"/>
      <c r="BF30" s="525"/>
    </row>
    <row r="31" spans="1:58" s="526" customFormat="1" ht="29.25" customHeight="1" thickBot="1" thickTop="1">
      <c r="A31" s="530"/>
      <c r="B31" s="1064" t="s">
        <v>599</v>
      </c>
      <c r="C31" s="1064"/>
      <c r="D31" s="1064"/>
      <c r="E31" s="1064"/>
      <c r="F31" s="1064"/>
      <c r="G31" s="1064"/>
      <c r="H31" s="1064"/>
      <c r="I31" s="504"/>
      <c r="J31" s="504"/>
      <c r="K31" s="504"/>
      <c r="L31" s="504"/>
      <c r="M31" s="500" t="s">
        <v>600</v>
      </c>
      <c r="N31" s="228"/>
      <c r="O31" s="504"/>
      <c r="P31" s="500" t="s">
        <v>601</v>
      </c>
      <c r="Q31" s="228"/>
      <c r="S31" s="500" t="s">
        <v>602</v>
      </c>
      <c r="T31" s="228"/>
      <c r="U31" s="504"/>
      <c r="V31" s="500" t="s">
        <v>603</v>
      </c>
      <c r="W31" s="797">
        <f>N31+Q31+T31</f>
        <v>0</v>
      </c>
      <c r="X31" s="504"/>
      <c r="Y31" s="504"/>
      <c r="Z31" s="504"/>
      <c r="AA31" s="504"/>
      <c r="AB31" s="531"/>
      <c r="AC31" s="525"/>
      <c r="AD31" s="525"/>
      <c r="AE31" s="525"/>
      <c r="AF31" s="525"/>
      <c r="AG31" s="525"/>
      <c r="AH31" s="525"/>
      <c r="AI31" s="525"/>
      <c r="AJ31" s="525"/>
      <c r="AK31" s="525"/>
      <c r="AL31" s="525"/>
      <c r="AM31" s="525"/>
      <c r="AN31" s="525"/>
      <c r="AO31" s="525"/>
      <c r="AP31" s="525"/>
      <c r="AQ31" s="525"/>
      <c r="AR31" s="525"/>
      <c r="AS31" s="525"/>
      <c r="AT31" s="525"/>
      <c r="AU31" s="525"/>
      <c r="AV31" s="525"/>
      <c r="AW31" s="525"/>
      <c r="AX31" s="525"/>
      <c r="AY31" s="525"/>
      <c r="AZ31" s="525"/>
      <c r="BA31" s="525"/>
      <c r="BB31" s="525"/>
      <c r="BC31" s="525"/>
      <c r="BD31" s="525"/>
      <c r="BE31" s="525"/>
      <c r="BF31" s="525"/>
    </row>
    <row r="32" spans="1:58" s="526" customFormat="1" ht="16.5" customHeight="1" thickBot="1" thickTop="1">
      <c r="A32" s="530"/>
      <c r="B32" s="532"/>
      <c r="C32" s="532"/>
      <c r="D32" s="532"/>
      <c r="E32" s="532"/>
      <c r="F32" s="532"/>
      <c r="G32" s="532"/>
      <c r="H32" s="532"/>
      <c r="I32" s="504"/>
      <c r="J32" s="504"/>
      <c r="K32" s="504"/>
      <c r="L32" s="504"/>
      <c r="M32" s="504"/>
      <c r="N32" s="504"/>
      <c r="O32" s="504"/>
      <c r="P32" s="504"/>
      <c r="Q32" s="504"/>
      <c r="R32" s="504"/>
      <c r="S32" s="504"/>
      <c r="T32" s="504"/>
      <c r="U32" s="504"/>
      <c r="V32" s="504"/>
      <c r="W32" s="504"/>
      <c r="X32" s="504"/>
      <c r="Y32" s="504"/>
      <c r="Z32" s="504"/>
      <c r="AA32" s="504"/>
      <c r="AB32" s="531"/>
      <c r="AC32" s="525"/>
      <c r="AD32" s="525"/>
      <c r="AE32" s="525"/>
      <c r="AF32" s="525"/>
      <c r="AG32" s="525"/>
      <c r="AH32" s="525"/>
      <c r="AI32" s="525"/>
      <c r="AJ32" s="525"/>
      <c r="AK32" s="525"/>
      <c r="AL32" s="525"/>
      <c r="AM32" s="525"/>
      <c r="AN32" s="525"/>
      <c r="AO32" s="525"/>
      <c r="AP32" s="525"/>
      <c r="AQ32" s="525"/>
      <c r="AR32" s="525"/>
      <c r="AS32" s="525"/>
      <c r="AT32" s="525"/>
      <c r="AU32" s="525"/>
      <c r="AV32" s="525"/>
      <c r="AW32" s="525"/>
      <c r="AX32" s="525"/>
      <c r="AY32" s="525"/>
      <c r="AZ32" s="525"/>
      <c r="BA32" s="525"/>
      <c r="BB32" s="525"/>
      <c r="BC32" s="525"/>
      <c r="BD32" s="525"/>
      <c r="BE32" s="525"/>
      <c r="BF32" s="525"/>
    </row>
    <row r="33" spans="1:27" ht="35.25" customHeight="1" thickBot="1" thickTop="1">
      <c r="A33" s="533"/>
      <c r="B33" s="1064" t="s">
        <v>351</v>
      </c>
      <c r="C33" s="1064"/>
      <c r="D33" s="1064"/>
      <c r="E33" s="1064"/>
      <c r="F33" s="1064"/>
      <c r="G33" s="1064"/>
      <c r="H33" s="1064"/>
      <c r="I33" s="534"/>
      <c r="J33" s="534"/>
      <c r="K33" s="534"/>
      <c r="L33" s="534"/>
      <c r="M33" s="500">
        <v>206</v>
      </c>
      <c r="N33" s="797">
        <f>N31+N29+N27+N25+N23+N21+N19+N17+N15+N13+N11+N9+N7+N5</f>
        <v>0</v>
      </c>
      <c r="O33" s="802"/>
      <c r="P33" s="804">
        <v>207</v>
      </c>
      <c r="Q33" s="797">
        <f>Q31+Q29+Q27+Q25+Q23+Q21+Q19+Q17+Q15+Q13+Q11+Q9+Q7+Q5</f>
        <v>0</v>
      </c>
      <c r="R33" s="803"/>
      <c r="S33" s="804">
        <v>208</v>
      </c>
      <c r="T33" s="797">
        <f>T31+T29+T27+T25+T23+T21+T19+T17+T15+T13+T11+T9+T7+T5</f>
        <v>0</v>
      </c>
      <c r="U33" s="802"/>
      <c r="V33" s="804">
        <v>209</v>
      </c>
      <c r="W33" s="797">
        <f>N33+Q33+T33</f>
        <v>0</v>
      </c>
      <c r="X33" s="534"/>
      <c r="Y33" s="534"/>
      <c r="Z33" s="534"/>
      <c r="AA33" s="534"/>
    </row>
    <row r="34" spans="1:58" s="540" customFormat="1" ht="4.5" customHeight="1" thickTop="1">
      <c r="A34" s="514"/>
      <c r="B34" s="508"/>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508"/>
      <c r="AA34" s="508"/>
      <c r="AB34" s="538"/>
      <c r="AC34" s="539"/>
      <c r="AD34" s="539"/>
      <c r="AE34" s="539"/>
      <c r="AF34" s="539"/>
      <c r="AG34" s="539"/>
      <c r="AH34" s="539"/>
      <c r="AI34" s="539"/>
      <c r="AJ34" s="539"/>
      <c r="AK34" s="539"/>
      <c r="AL34" s="539"/>
      <c r="AM34" s="539"/>
      <c r="AN34" s="539"/>
      <c r="AO34" s="539"/>
      <c r="AP34" s="539"/>
      <c r="AQ34" s="539"/>
      <c r="AR34" s="539"/>
      <c r="AS34" s="539"/>
      <c r="AT34" s="539"/>
      <c r="AU34" s="539"/>
      <c r="AV34" s="539"/>
      <c r="AW34" s="539"/>
      <c r="AX34" s="539"/>
      <c r="AY34" s="539"/>
      <c r="AZ34" s="539"/>
      <c r="BA34" s="539"/>
      <c r="BB34" s="539"/>
      <c r="BC34" s="539"/>
      <c r="BD34" s="539"/>
      <c r="BE34" s="539"/>
      <c r="BF34" s="539"/>
    </row>
    <row r="35" spans="1:58" s="540" customFormat="1" ht="4.5" customHeight="1">
      <c r="A35" s="514"/>
      <c r="B35" s="508"/>
      <c r="C35" s="508"/>
      <c r="D35" s="508"/>
      <c r="E35" s="508"/>
      <c r="F35" s="508"/>
      <c r="G35" s="508"/>
      <c r="H35" s="508"/>
      <c r="I35" s="508"/>
      <c r="J35" s="508"/>
      <c r="K35" s="508"/>
      <c r="L35" s="508"/>
      <c r="M35" s="508"/>
      <c r="N35" s="508"/>
      <c r="O35" s="508"/>
      <c r="P35" s="508"/>
      <c r="Q35" s="508"/>
      <c r="R35" s="508"/>
      <c r="S35" s="508"/>
      <c r="T35" s="508"/>
      <c r="U35" s="508"/>
      <c r="V35" s="508"/>
      <c r="W35" s="508"/>
      <c r="X35" s="508"/>
      <c r="Y35" s="508"/>
      <c r="Z35" s="508"/>
      <c r="AA35" s="508"/>
      <c r="AB35" s="538"/>
      <c r="AC35" s="539"/>
      <c r="AD35" s="539"/>
      <c r="AE35" s="539"/>
      <c r="AF35" s="539"/>
      <c r="AG35" s="539"/>
      <c r="AH35" s="539"/>
      <c r="AI35" s="539"/>
      <c r="AJ35" s="539"/>
      <c r="AK35" s="539"/>
      <c r="AL35" s="539"/>
      <c r="AM35" s="539"/>
      <c r="AN35" s="539"/>
      <c r="AO35" s="539"/>
      <c r="AP35" s="539"/>
      <c r="AQ35" s="539"/>
      <c r="AR35" s="539"/>
      <c r="AS35" s="539"/>
      <c r="AT35" s="539"/>
      <c r="AU35" s="539"/>
      <c r="AV35" s="539"/>
      <c r="AW35" s="539"/>
      <c r="AX35" s="539"/>
      <c r="AY35" s="539"/>
      <c r="AZ35" s="539"/>
      <c r="BA35" s="539"/>
      <c r="BB35" s="539"/>
      <c r="BC35" s="539"/>
      <c r="BD35" s="539"/>
      <c r="BE35" s="539"/>
      <c r="BF35" s="539"/>
    </row>
    <row r="36" spans="1:58" s="540" customFormat="1" ht="21" customHeight="1">
      <c r="A36" s="541" t="s">
        <v>34</v>
      </c>
      <c r="B36" s="508"/>
      <c r="C36" s="508"/>
      <c r="D36" s="508"/>
      <c r="E36" s="508"/>
      <c r="F36" s="508"/>
      <c r="G36" s="508"/>
      <c r="H36" s="508"/>
      <c r="I36" s="508"/>
      <c r="J36" s="508"/>
      <c r="K36" s="508"/>
      <c r="L36" s="508"/>
      <c r="M36" s="508"/>
      <c r="N36" s="508"/>
      <c r="O36" s="508"/>
      <c r="P36" s="508"/>
      <c r="Q36" s="508"/>
      <c r="R36" s="508"/>
      <c r="S36" s="508"/>
      <c r="T36" s="508"/>
      <c r="U36" s="508"/>
      <c r="V36" s="508"/>
      <c r="W36" s="508"/>
      <c r="X36" s="508"/>
      <c r="Y36" s="508"/>
      <c r="Z36" s="508"/>
      <c r="AA36" s="508"/>
      <c r="AB36" s="538"/>
      <c r="AC36" s="539"/>
      <c r="AD36" s="539"/>
      <c r="AE36" s="539"/>
      <c r="AF36" s="539"/>
      <c r="AG36" s="539"/>
      <c r="AH36" s="539"/>
      <c r="AI36" s="539"/>
      <c r="AJ36" s="539"/>
      <c r="AK36" s="539"/>
      <c r="AL36" s="539"/>
      <c r="AM36" s="539"/>
      <c r="AN36" s="539"/>
      <c r="AO36" s="539"/>
      <c r="AP36" s="539"/>
      <c r="AQ36" s="539"/>
      <c r="AR36" s="539"/>
      <c r="AS36" s="539"/>
      <c r="AT36" s="539"/>
      <c r="AU36" s="539"/>
      <c r="AV36" s="539"/>
      <c r="AW36" s="539"/>
      <c r="AX36" s="539"/>
      <c r="AY36" s="539"/>
      <c r="AZ36" s="539"/>
      <c r="BA36" s="539"/>
      <c r="BB36" s="539"/>
      <c r="BC36" s="539"/>
      <c r="BD36" s="539"/>
      <c r="BE36" s="539"/>
      <c r="BF36" s="539"/>
    </row>
    <row r="37" spans="1:58" s="540" customFormat="1" ht="31.5" customHeight="1">
      <c r="A37" s="1060" t="s">
        <v>35</v>
      </c>
      <c r="B37" s="1061"/>
      <c r="C37" s="1061"/>
      <c r="D37" s="1061"/>
      <c r="E37" s="1061"/>
      <c r="F37" s="1061"/>
      <c r="G37" s="1061"/>
      <c r="H37" s="1061"/>
      <c r="I37" s="1061"/>
      <c r="J37" s="1061"/>
      <c r="K37" s="1061"/>
      <c r="L37" s="1061"/>
      <c r="M37" s="1061"/>
      <c r="N37" s="1061"/>
      <c r="O37" s="1061"/>
      <c r="P37" s="1061"/>
      <c r="Q37" s="1061"/>
      <c r="R37" s="1061"/>
      <c r="S37" s="1061"/>
      <c r="T37" s="1061"/>
      <c r="U37" s="1061"/>
      <c r="V37" s="1061"/>
      <c r="W37" s="1061"/>
      <c r="X37" s="1061"/>
      <c r="Y37" s="508"/>
      <c r="Z37" s="508"/>
      <c r="AA37" s="508"/>
      <c r="AB37" s="538"/>
      <c r="AC37" s="539"/>
      <c r="AD37" s="539"/>
      <c r="AE37" s="539"/>
      <c r="AF37" s="539"/>
      <c r="AG37" s="539"/>
      <c r="AH37" s="539"/>
      <c r="AI37" s="539"/>
      <c r="AJ37" s="539"/>
      <c r="AK37" s="539"/>
      <c r="AL37" s="539"/>
      <c r="AM37" s="539"/>
      <c r="AN37" s="539"/>
      <c r="AO37" s="539"/>
      <c r="AP37" s="539"/>
      <c r="AQ37" s="539"/>
      <c r="AR37" s="539"/>
      <c r="AS37" s="539"/>
      <c r="AT37" s="539"/>
      <c r="AU37" s="539"/>
      <c r="AV37" s="539"/>
      <c r="AW37" s="539"/>
      <c r="AX37" s="539"/>
      <c r="AY37" s="539"/>
      <c r="AZ37" s="539"/>
      <c r="BA37" s="539"/>
      <c r="BB37" s="539"/>
      <c r="BC37" s="539"/>
      <c r="BD37" s="539"/>
      <c r="BE37" s="539"/>
      <c r="BF37" s="539"/>
    </row>
    <row r="38" spans="1:58" s="540" customFormat="1" ht="3" customHeight="1" thickBot="1">
      <c r="A38" s="542"/>
      <c r="B38" s="543"/>
      <c r="C38" s="543"/>
      <c r="D38" s="543"/>
      <c r="E38" s="543"/>
      <c r="F38" s="543"/>
      <c r="G38" s="543"/>
      <c r="H38" s="543"/>
      <c r="I38" s="543"/>
      <c r="J38" s="543"/>
      <c r="K38" s="543"/>
      <c r="L38" s="543"/>
      <c r="M38" s="543"/>
      <c r="N38" s="543"/>
      <c r="O38" s="543"/>
      <c r="P38" s="543"/>
      <c r="Q38" s="543"/>
      <c r="R38" s="543"/>
      <c r="S38" s="543"/>
      <c r="T38" s="543"/>
      <c r="U38" s="543"/>
      <c r="V38" s="543"/>
      <c r="W38" s="543"/>
      <c r="X38" s="543"/>
      <c r="Y38" s="543"/>
      <c r="Z38" s="543"/>
      <c r="AA38" s="543"/>
      <c r="AB38" s="544"/>
      <c r="AC38" s="539"/>
      <c r="AD38" s="539"/>
      <c r="AE38" s="539"/>
      <c r="AF38" s="539"/>
      <c r="AG38" s="539"/>
      <c r="AH38" s="539"/>
      <c r="AI38" s="539"/>
      <c r="AJ38" s="539"/>
      <c r="AK38" s="539"/>
      <c r="AL38" s="539"/>
      <c r="AM38" s="539"/>
      <c r="AN38" s="539"/>
      <c r="AO38" s="539"/>
      <c r="AP38" s="539"/>
      <c r="AQ38" s="539"/>
      <c r="AR38" s="539"/>
      <c r="AS38" s="539"/>
      <c r="AT38" s="539"/>
      <c r="AU38" s="539"/>
      <c r="AV38" s="539"/>
      <c r="AW38" s="539"/>
      <c r="AX38" s="539"/>
      <c r="AY38" s="539"/>
      <c r="AZ38" s="539"/>
      <c r="BA38" s="539"/>
      <c r="BB38" s="539"/>
      <c r="BC38" s="539"/>
      <c r="BD38" s="539"/>
      <c r="BE38" s="539"/>
      <c r="BF38" s="539"/>
    </row>
    <row r="39" spans="1:58" s="540" customFormat="1" ht="0.75" customHeight="1" thickTop="1">
      <c r="A39" s="514"/>
      <c r="B39" s="508"/>
      <c r="C39" s="508"/>
      <c r="D39" s="508"/>
      <c r="E39" s="508"/>
      <c r="F39" s="508"/>
      <c r="G39" s="508"/>
      <c r="H39" s="508"/>
      <c r="I39" s="508"/>
      <c r="J39" s="508"/>
      <c r="K39" s="508"/>
      <c r="L39" s="508"/>
      <c r="M39" s="508"/>
      <c r="N39" s="508"/>
      <c r="O39" s="508"/>
      <c r="P39" s="508"/>
      <c r="Q39" s="508"/>
      <c r="R39" s="508"/>
      <c r="S39" s="508"/>
      <c r="T39" s="508"/>
      <c r="U39" s="508"/>
      <c r="V39" s="508"/>
      <c r="W39" s="508"/>
      <c r="X39" s="508"/>
      <c r="Y39" s="508"/>
      <c r="Z39" s="508"/>
      <c r="AA39" s="508"/>
      <c r="AB39" s="538"/>
      <c r="AC39" s="539"/>
      <c r="AD39" s="539"/>
      <c r="AE39" s="539"/>
      <c r="AF39" s="539"/>
      <c r="AG39" s="539"/>
      <c r="AH39" s="539"/>
      <c r="AI39" s="539"/>
      <c r="AJ39" s="539"/>
      <c r="AK39" s="539"/>
      <c r="AL39" s="539"/>
      <c r="AM39" s="539"/>
      <c r="AN39" s="539"/>
      <c r="AO39" s="539"/>
      <c r="AP39" s="539"/>
      <c r="AQ39" s="539"/>
      <c r="AR39" s="539"/>
      <c r="AS39" s="539"/>
      <c r="AT39" s="539"/>
      <c r="AU39" s="539"/>
      <c r="AV39" s="539"/>
      <c r="AW39" s="539"/>
      <c r="AX39" s="539"/>
      <c r="AY39" s="539"/>
      <c r="AZ39" s="539"/>
      <c r="BA39" s="539"/>
      <c r="BB39" s="539"/>
      <c r="BC39" s="539"/>
      <c r="BD39" s="539"/>
      <c r="BE39" s="539"/>
      <c r="BF39" s="539"/>
    </row>
    <row r="40" spans="1:58" s="540" customFormat="1" ht="24" customHeight="1" hidden="1">
      <c r="A40" s="514"/>
      <c r="B40" s="508"/>
      <c r="C40" s="508"/>
      <c r="D40" s="508"/>
      <c r="E40" s="508"/>
      <c r="F40" s="508"/>
      <c r="G40" s="508"/>
      <c r="H40" s="508"/>
      <c r="I40" s="508"/>
      <c r="J40" s="508"/>
      <c r="K40" s="508"/>
      <c r="L40" s="508"/>
      <c r="M40" s="508"/>
      <c r="N40" s="508"/>
      <c r="O40" s="508"/>
      <c r="P40" s="508"/>
      <c r="Q40" s="508"/>
      <c r="R40" s="508"/>
      <c r="S40" s="508"/>
      <c r="T40" s="508"/>
      <c r="U40" s="508"/>
      <c r="V40" s="508"/>
      <c r="W40" s="508"/>
      <c r="X40" s="508"/>
      <c r="Y40" s="508"/>
      <c r="Z40" s="508"/>
      <c r="AA40" s="508"/>
      <c r="AB40" s="538"/>
      <c r="AC40" s="539"/>
      <c r="AD40" s="539"/>
      <c r="AE40" s="539"/>
      <c r="AF40" s="539"/>
      <c r="AG40" s="539"/>
      <c r="AH40" s="539"/>
      <c r="AI40" s="539"/>
      <c r="AJ40" s="539"/>
      <c r="AK40" s="539"/>
      <c r="AL40" s="539"/>
      <c r="AM40" s="539"/>
      <c r="AN40" s="539"/>
      <c r="AO40" s="539"/>
      <c r="AP40" s="539"/>
      <c r="AQ40" s="539"/>
      <c r="AR40" s="539"/>
      <c r="AS40" s="539"/>
      <c r="AT40" s="539"/>
      <c r="AU40" s="539"/>
      <c r="AV40" s="539"/>
      <c r="AW40" s="539"/>
      <c r="AX40" s="539"/>
      <c r="AY40" s="539"/>
      <c r="AZ40" s="539"/>
      <c r="BA40" s="539"/>
      <c r="BB40" s="539"/>
      <c r="BC40" s="539"/>
      <c r="BD40" s="539"/>
      <c r="BE40" s="539"/>
      <c r="BF40" s="539"/>
    </row>
    <row r="41" spans="1:58" s="540" customFormat="1" ht="11.25" customHeight="1" hidden="1">
      <c r="A41" s="514"/>
      <c r="B41" s="508"/>
      <c r="C41" s="508"/>
      <c r="D41" s="508"/>
      <c r="E41" s="508"/>
      <c r="F41" s="508"/>
      <c r="G41" s="508"/>
      <c r="H41" s="508"/>
      <c r="I41" s="508"/>
      <c r="J41" s="508"/>
      <c r="K41" s="508"/>
      <c r="L41" s="508"/>
      <c r="M41" s="508"/>
      <c r="N41" s="508"/>
      <c r="O41" s="508"/>
      <c r="P41" s="508"/>
      <c r="Q41" s="508"/>
      <c r="R41" s="508"/>
      <c r="S41" s="508"/>
      <c r="T41" s="508"/>
      <c r="U41" s="508"/>
      <c r="V41" s="508"/>
      <c r="W41" s="508"/>
      <c r="X41" s="508"/>
      <c r="Y41" s="508"/>
      <c r="Z41" s="508"/>
      <c r="AA41" s="508"/>
      <c r="AB41" s="538"/>
      <c r="AC41" s="539"/>
      <c r="AD41" s="539"/>
      <c r="AE41" s="539"/>
      <c r="AF41" s="539"/>
      <c r="AG41" s="539"/>
      <c r="AH41" s="539"/>
      <c r="AI41" s="539"/>
      <c r="AJ41" s="539"/>
      <c r="AK41" s="539"/>
      <c r="AL41" s="539"/>
      <c r="AM41" s="539"/>
      <c r="AN41" s="539"/>
      <c r="AO41" s="539"/>
      <c r="AP41" s="539"/>
      <c r="AQ41" s="539"/>
      <c r="AR41" s="539"/>
      <c r="AS41" s="539"/>
      <c r="AT41" s="539"/>
      <c r="AU41" s="539"/>
      <c r="AV41" s="539"/>
      <c r="AW41" s="539"/>
      <c r="AX41" s="539"/>
      <c r="AY41" s="539"/>
      <c r="AZ41" s="539"/>
      <c r="BA41" s="539"/>
      <c r="BB41" s="539"/>
      <c r="BC41" s="539"/>
      <c r="BD41" s="539"/>
      <c r="BE41" s="539"/>
      <c r="BF41" s="539"/>
    </row>
    <row r="42" spans="1:58" s="540" customFormat="1" ht="24" customHeight="1" hidden="1">
      <c r="A42" s="508"/>
      <c r="B42" s="508"/>
      <c r="C42" s="508"/>
      <c r="D42" s="508"/>
      <c r="E42" s="508"/>
      <c r="F42" s="508"/>
      <c r="G42" s="508"/>
      <c r="H42" s="508"/>
      <c r="I42" s="508"/>
      <c r="J42" s="508"/>
      <c r="K42" s="508"/>
      <c r="L42" s="508"/>
      <c r="M42" s="508"/>
      <c r="N42" s="508"/>
      <c r="O42" s="508"/>
      <c r="P42" s="508"/>
      <c r="Q42" s="508"/>
      <c r="R42" s="508"/>
      <c r="S42" s="508"/>
      <c r="T42" s="508"/>
      <c r="U42" s="508"/>
      <c r="V42" s="508"/>
      <c r="W42" s="508"/>
      <c r="X42" s="508"/>
      <c r="Y42" s="508"/>
      <c r="Z42" s="508"/>
      <c r="AA42" s="508"/>
      <c r="AB42" s="538"/>
      <c r="AC42" s="539"/>
      <c r="AD42" s="539"/>
      <c r="AE42" s="539"/>
      <c r="AF42" s="539"/>
      <c r="AG42" s="539"/>
      <c r="AH42" s="539"/>
      <c r="AI42" s="539"/>
      <c r="AJ42" s="539"/>
      <c r="AK42" s="539"/>
      <c r="AL42" s="539"/>
      <c r="AM42" s="539"/>
      <c r="AN42" s="539"/>
      <c r="AO42" s="539"/>
      <c r="AP42" s="539"/>
      <c r="AQ42" s="539"/>
      <c r="AR42" s="539"/>
      <c r="AS42" s="539"/>
      <c r="AT42" s="539"/>
      <c r="AU42" s="539"/>
      <c r="AV42" s="539"/>
      <c r="AW42" s="539"/>
      <c r="AX42" s="539"/>
      <c r="AY42" s="539"/>
      <c r="AZ42" s="539"/>
      <c r="BA42" s="539"/>
      <c r="BB42" s="539"/>
      <c r="BC42" s="539"/>
      <c r="BD42" s="539"/>
      <c r="BE42" s="539"/>
      <c r="BF42" s="539"/>
    </row>
    <row r="43" spans="1:58" s="540" customFormat="1" ht="24" customHeight="1" hidden="1">
      <c r="A43" s="508"/>
      <c r="B43" s="508"/>
      <c r="C43" s="508"/>
      <c r="D43" s="508"/>
      <c r="E43" s="508"/>
      <c r="F43" s="508"/>
      <c r="G43" s="508"/>
      <c r="H43" s="508"/>
      <c r="I43" s="508"/>
      <c r="J43" s="508"/>
      <c r="K43" s="508"/>
      <c r="L43" s="508"/>
      <c r="M43" s="508"/>
      <c r="N43" s="508"/>
      <c r="O43" s="508"/>
      <c r="P43" s="508"/>
      <c r="Q43" s="508"/>
      <c r="R43" s="508"/>
      <c r="S43" s="508"/>
      <c r="T43" s="508"/>
      <c r="U43" s="508"/>
      <c r="V43" s="508"/>
      <c r="W43" s="508"/>
      <c r="X43" s="508"/>
      <c r="Y43" s="508"/>
      <c r="Z43" s="508"/>
      <c r="AA43" s="508"/>
      <c r="AB43" s="538"/>
      <c r="AC43" s="539"/>
      <c r="AD43" s="539"/>
      <c r="AE43" s="539"/>
      <c r="AF43" s="539"/>
      <c r="AG43" s="539"/>
      <c r="AH43" s="539"/>
      <c r="AI43" s="539"/>
      <c r="AJ43" s="539"/>
      <c r="AK43" s="539"/>
      <c r="AL43" s="539"/>
      <c r="AM43" s="539"/>
      <c r="AN43" s="539"/>
      <c r="AO43" s="539"/>
      <c r="AP43" s="539"/>
      <c r="AQ43" s="539"/>
      <c r="AR43" s="539"/>
      <c r="AS43" s="539"/>
      <c r="AT43" s="539"/>
      <c r="AU43" s="539"/>
      <c r="AV43" s="539"/>
      <c r="AW43" s="539"/>
      <c r="AX43" s="539"/>
      <c r="AY43" s="539"/>
      <c r="AZ43" s="539"/>
      <c r="BA43" s="539"/>
      <c r="BB43" s="539"/>
      <c r="BC43" s="539"/>
      <c r="BD43" s="539"/>
      <c r="BE43" s="539"/>
      <c r="BF43" s="539"/>
    </row>
    <row r="44" s="545" customFormat="1" ht="0.75" customHeight="1" hidden="1">
      <c r="AB44" s="535"/>
    </row>
    <row r="45" s="545" customFormat="1" ht="24" customHeight="1" hidden="1">
      <c r="AB45" s="535"/>
    </row>
    <row r="46" s="545" customFormat="1" ht="24" customHeight="1" hidden="1">
      <c r="AB46" s="535"/>
    </row>
    <row r="47" s="545" customFormat="1" ht="24" customHeight="1" hidden="1">
      <c r="AB47" s="535"/>
    </row>
    <row r="48" s="545" customFormat="1" ht="24" customHeight="1" hidden="1">
      <c r="AB48" s="535"/>
    </row>
    <row r="49" s="545" customFormat="1" ht="24" customHeight="1" hidden="1">
      <c r="AB49" s="535"/>
    </row>
    <row r="50" s="545" customFormat="1" ht="24" customHeight="1" hidden="1">
      <c r="AB50" s="535"/>
    </row>
    <row r="51" s="545" customFormat="1" ht="24" customHeight="1" hidden="1">
      <c r="AB51" s="535"/>
    </row>
    <row r="52" s="545" customFormat="1" ht="24" customHeight="1" hidden="1">
      <c r="AB52" s="535"/>
    </row>
    <row r="53" s="545" customFormat="1" ht="24" customHeight="1" hidden="1">
      <c r="AB53" s="535"/>
    </row>
    <row r="54" s="545" customFormat="1" ht="24" customHeight="1" hidden="1">
      <c r="AB54" s="535"/>
    </row>
    <row r="55" s="545" customFormat="1" ht="12.75" hidden="1">
      <c r="AB55" s="535"/>
    </row>
    <row r="56" s="545" customFormat="1" ht="12.75" hidden="1">
      <c r="AB56" s="535"/>
    </row>
    <row r="57" s="545" customFormat="1" ht="12.75" hidden="1">
      <c r="AB57" s="535"/>
    </row>
    <row r="58" s="545" customFormat="1" ht="12.75" hidden="1">
      <c r="AB58" s="535"/>
    </row>
    <row r="59" s="545" customFormat="1" ht="12.75" hidden="1">
      <c r="AB59" s="535"/>
    </row>
    <row r="60" s="545" customFormat="1" ht="12.75" hidden="1">
      <c r="AB60" s="535"/>
    </row>
    <row r="61" s="545" customFormat="1" ht="12.75" hidden="1">
      <c r="AB61" s="535"/>
    </row>
    <row r="62" s="545" customFormat="1" ht="12.75" hidden="1">
      <c r="AB62" s="535"/>
    </row>
    <row r="63" s="545" customFormat="1" ht="12.75" hidden="1">
      <c r="AB63" s="535"/>
    </row>
    <row r="64" s="545" customFormat="1" ht="12.75" hidden="1">
      <c r="AB64" s="535"/>
    </row>
    <row r="65" s="545" customFormat="1" ht="12.75" hidden="1">
      <c r="AB65" s="535"/>
    </row>
    <row r="66" s="545" customFormat="1" ht="12.75" hidden="1">
      <c r="AB66" s="535"/>
    </row>
    <row r="67" s="545" customFormat="1" ht="12.75" hidden="1">
      <c r="AB67" s="535"/>
    </row>
    <row r="68" s="545" customFormat="1" ht="12.75" hidden="1">
      <c r="AB68" s="535"/>
    </row>
    <row r="69" s="545" customFormat="1" ht="12.75" hidden="1">
      <c r="AB69" s="535"/>
    </row>
    <row r="70" s="545" customFormat="1" ht="12.75" hidden="1">
      <c r="AB70" s="535"/>
    </row>
    <row r="71" s="545" customFormat="1" ht="12.75" hidden="1">
      <c r="AB71" s="535"/>
    </row>
    <row r="72" s="545" customFormat="1" ht="12.75" hidden="1">
      <c r="AB72" s="535"/>
    </row>
    <row r="73" s="545" customFormat="1" ht="12.75" hidden="1">
      <c r="AB73" s="535"/>
    </row>
    <row r="74" s="545" customFormat="1" ht="12.75" hidden="1">
      <c r="AB74" s="535"/>
    </row>
    <row r="75" s="545" customFormat="1" ht="12.75" hidden="1">
      <c r="AB75" s="535"/>
    </row>
    <row r="76" s="545" customFormat="1" ht="12.75" hidden="1">
      <c r="AB76" s="535"/>
    </row>
    <row r="77" s="545" customFormat="1" ht="12.75" hidden="1">
      <c r="AB77" s="535"/>
    </row>
    <row r="78" s="545" customFormat="1" ht="12.75" hidden="1">
      <c r="AB78" s="535"/>
    </row>
    <row r="79" s="545" customFormat="1" ht="12.75" hidden="1">
      <c r="AB79" s="535"/>
    </row>
    <row r="80" s="545" customFormat="1" ht="12.75" hidden="1">
      <c r="AB80" s="535"/>
    </row>
    <row r="81" s="545" customFormat="1" ht="12.75" hidden="1">
      <c r="AB81" s="535"/>
    </row>
    <row r="82" s="545" customFormat="1" ht="12.75" hidden="1">
      <c r="AB82" s="535"/>
    </row>
    <row r="83" s="545" customFormat="1" ht="12.75" hidden="1">
      <c r="AB83" s="535"/>
    </row>
    <row r="84" s="545" customFormat="1" ht="12.75" hidden="1">
      <c r="AB84" s="535"/>
    </row>
    <row r="85" s="545" customFormat="1" ht="12.75" hidden="1">
      <c r="AB85" s="535"/>
    </row>
    <row r="86" s="545" customFormat="1" ht="12.75" hidden="1">
      <c r="AB86" s="535"/>
    </row>
    <row r="87" s="545" customFormat="1" ht="12.75" hidden="1">
      <c r="AB87" s="535"/>
    </row>
    <row r="88" s="545" customFormat="1" ht="12.75" hidden="1">
      <c r="AB88" s="535"/>
    </row>
    <row r="89" s="545" customFormat="1" ht="12.75" hidden="1">
      <c r="AB89" s="535"/>
    </row>
    <row r="90" s="545" customFormat="1" ht="12.75" hidden="1">
      <c r="AB90" s="535"/>
    </row>
    <row r="91" s="545" customFormat="1" ht="12.75" hidden="1">
      <c r="AB91" s="535"/>
    </row>
    <row r="92" s="545" customFormat="1" ht="12.75" hidden="1">
      <c r="AB92" s="535"/>
    </row>
    <row r="93" s="545" customFormat="1" ht="12.75" hidden="1">
      <c r="AB93" s="535"/>
    </row>
    <row r="94" s="545" customFormat="1" ht="12.75" hidden="1">
      <c r="AB94" s="535"/>
    </row>
    <row r="95" s="545" customFormat="1" ht="12.75" hidden="1">
      <c r="AB95" s="535"/>
    </row>
    <row r="96" s="545" customFormat="1" ht="12.75" hidden="1">
      <c r="AB96" s="535"/>
    </row>
    <row r="97" s="536" customFormat="1" ht="12.75" hidden="1">
      <c r="AB97" s="535"/>
    </row>
    <row r="98" s="536" customFormat="1" ht="12.75" hidden="1">
      <c r="AB98" s="535"/>
    </row>
    <row r="99" s="536" customFormat="1" ht="12.75" hidden="1">
      <c r="AB99" s="535"/>
    </row>
    <row r="100" s="536" customFormat="1" ht="12.75" hidden="1">
      <c r="AB100" s="535"/>
    </row>
    <row r="101" s="536" customFormat="1" ht="12.75" hidden="1">
      <c r="AB101" s="535"/>
    </row>
    <row r="102" s="536" customFormat="1" ht="12.75" hidden="1">
      <c r="AB102" s="535"/>
    </row>
    <row r="103" s="536" customFormat="1" ht="12.75" hidden="1">
      <c r="AB103" s="535"/>
    </row>
    <row r="104" s="536" customFormat="1" ht="12.75" hidden="1">
      <c r="AB104" s="535"/>
    </row>
    <row r="105" s="536" customFormat="1" ht="12.75" hidden="1">
      <c r="AB105" s="535"/>
    </row>
    <row r="106" s="536" customFormat="1" ht="12.75" hidden="1">
      <c r="AB106" s="535"/>
    </row>
    <row r="107" s="536" customFormat="1" ht="12.75" hidden="1">
      <c r="AB107" s="535"/>
    </row>
    <row r="108" s="536" customFormat="1" ht="12.75" hidden="1">
      <c r="AB108" s="535"/>
    </row>
    <row r="109" s="536" customFormat="1" ht="12.75" hidden="1">
      <c r="AB109" s="535"/>
    </row>
    <row r="110" s="536" customFormat="1" ht="12.75" hidden="1">
      <c r="AB110" s="535"/>
    </row>
    <row r="111" s="536" customFormat="1" ht="12.75" hidden="1">
      <c r="AB111" s="535"/>
    </row>
    <row r="112" s="536" customFormat="1" ht="12.75" hidden="1">
      <c r="AB112" s="535"/>
    </row>
    <row r="113" s="536" customFormat="1" ht="12.75" hidden="1">
      <c r="AB113" s="535"/>
    </row>
    <row r="114" s="536" customFormat="1" ht="12.75" hidden="1">
      <c r="AB114" s="535"/>
    </row>
    <row r="115" s="536" customFormat="1" ht="12.75" hidden="1">
      <c r="AB115" s="535"/>
    </row>
    <row r="116" s="536" customFormat="1" ht="12.75" hidden="1">
      <c r="AB116" s="535"/>
    </row>
    <row r="117" s="536" customFormat="1" ht="12.75" hidden="1">
      <c r="AB117" s="535"/>
    </row>
    <row r="118" s="536" customFormat="1" ht="12.75" hidden="1">
      <c r="AB118" s="535"/>
    </row>
    <row r="119" s="536" customFormat="1" ht="12.75" hidden="1">
      <c r="AB119" s="535"/>
    </row>
    <row r="120" s="536" customFormat="1" ht="12.75" hidden="1">
      <c r="AB120" s="535"/>
    </row>
    <row r="121" s="536" customFormat="1" ht="12.75" hidden="1">
      <c r="AB121" s="535"/>
    </row>
    <row r="122" s="536" customFormat="1" ht="12.75" hidden="1">
      <c r="AB122" s="535"/>
    </row>
    <row r="123" s="536" customFormat="1" ht="12.75" hidden="1">
      <c r="AB123" s="535"/>
    </row>
    <row r="124" s="536" customFormat="1" ht="12.75" hidden="1">
      <c r="AB124" s="535"/>
    </row>
    <row r="125" s="536" customFormat="1" ht="12.75" hidden="1">
      <c r="AB125" s="535"/>
    </row>
    <row r="126" s="536" customFormat="1" ht="12.75" hidden="1">
      <c r="AB126" s="535"/>
    </row>
    <row r="127" ht="12.75"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ht="12.75" customHeight="1" hidden="1"/>
    <row r="139" ht="12.75" customHeight="1" hidden="1"/>
    <row r="140" ht="12.75" customHeight="1" hidden="1"/>
    <row r="141" ht="12.75" customHeight="1" hidden="1"/>
    <row r="142" ht="12.75" customHeight="1" hidden="1"/>
    <row r="143" ht="12.75" customHeight="1" hidden="1"/>
    <row r="144" ht="12.75" customHeight="1" hidden="1"/>
    <row r="145" ht="12.75" customHeight="1" hidden="1"/>
    <row r="146" ht="12.75" customHeight="1" hidden="1"/>
    <row r="147" ht="12.75" customHeight="1" hidden="1"/>
    <row r="148" ht="12.75" customHeight="1" hidden="1"/>
    <row r="149" ht="12.75" customHeight="1" hidden="1"/>
    <row r="150" ht="12.75" customHeight="1" hidden="1"/>
    <row r="151" ht="12.75" customHeight="1" hidden="1"/>
    <row r="152" ht="12.75" customHeight="1" hidden="1"/>
    <row r="153" ht="12.75" customHeight="1" hidden="1"/>
    <row r="154" ht="12.75" customHeight="1" hidden="1"/>
    <row r="155" ht="12.75" customHeight="1" hidden="1"/>
    <row r="156" ht="12.75" customHeight="1" hidden="1"/>
    <row r="157" ht="12.75" customHeight="1" hidden="1"/>
    <row r="158" ht="12.75" customHeight="1" hidden="1"/>
    <row r="159" ht="12.75" customHeight="1" hidden="1"/>
    <row r="160" ht="12.75" customHeight="1" hidden="1"/>
    <row r="161" ht="12.75" customHeight="1" hidden="1"/>
    <row r="162" ht="12.75" customHeight="1" hidden="1"/>
    <row r="163" ht="12.75" customHeight="1" hidden="1"/>
    <row r="164" ht="12.75" customHeight="1" hidden="1"/>
    <row r="165" ht="12.75" customHeight="1" hidden="1"/>
    <row r="166" ht="12.75" customHeight="1" hidden="1"/>
    <row r="167" ht="12.75" customHeight="1" hidden="1"/>
    <row r="168" ht="12.75" customHeight="1" hidden="1"/>
    <row r="169" ht="12.75" customHeight="1" hidden="1"/>
    <row r="170" ht="12.75" customHeight="1" hidden="1"/>
    <row r="171" ht="12.75" customHeight="1" hidden="1"/>
    <row r="172" ht="12.75" customHeight="1" hidden="1"/>
    <row r="173" ht="12.75" customHeight="1" hidden="1"/>
    <row r="174" ht="12.75" customHeight="1" hidden="1"/>
    <row r="175" ht="12.75" customHeight="1" hidden="1"/>
    <row r="176" ht="12.75" customHeight="1" hidden="1"/>
    <row r="177" ht="12.75" customHeight="1" hidden="1"/>
    <row r="178" ht="12.75" customHeight="1" hidden="1"/>
    <row r="179" ht="12.75" customHeight="1" hidden="1"/>
    <row r="180" ht="12.75" customHeight="1" hidden="1"/>
    <row r="181" ht="12.75" customHeight="1" hidden="1"/>
    <row r="182" ht="12.75" customHeight="1" hidden="1"/>
    <row r="183" ht="12.75" customHeight="1" hidden="1"/>
    <row r="184" ht="12.75" customHeight="1" hidden="1"/>
    <row r="185" ht="12.75" customHeight="1" hidden="1"/>
    <row r="186" ht="12.75" customHeight="1" hidden="1"/>
    <row r="187" ht="12.75" customHeight="1" hidden="1"/>
    <row r="188" ht="12.75" customHeight="1" hidden="1"/>
    <row r="189" ht="12.75" customHeight="1" hidden="1"/>
    <row r="190" ht="12.75" customHeight="1" hidden="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0" customHeight="1" hidden="1"/>
    <row r="221" ht="0" customHeight="1" hidden="1"/>
  </sheetData>
  <sheetProtection password="C554" sheet="1" objects="1" scenarios="1"/>
  <mergeCells count="18">
    <mergeCell ref="W2:W3"/>
    <mergeCell ref="B33:H33"/>
    <mergeCell ref="B17:H17"/>
    <mergeCell ref="B19:H19"/>
    <mergeCell ref="B21:H21"/>
    <mergeCell ref="B23:H23"/>
    <mergeCell ref="B29:H29"/>
    <mergeCell ref="B31:H31"/>
    <mergeCell ref="A37:X37"/>
    <mergeCell ref="A1:AA1"/>
    <mergeCell ref="B25:H25"/>
    <mergeCell ref="B27:H27"/>
    <mergeCell ref="B9:H9"/>
    <mergeCell ref="B11:H11"/>
    <mergeCell ref="B13:H13"/>
    <mergeCell ref="B15:H15"/>
    <mergeCell ref="B5:H5"/>
    <mergeCell ref="B7:H7"/>
  </mergeCells>
  <conditionalFormatting sqref="W31 W5 W29 W7 W9 W11 W13 W15 W17 W19 W21 W23 W25 W27 W33">
    <cfRule type="cellIs" priority="1" dxfId="1" operator="equal" stopIfTrue="1">
      <formula>0</formula>
    </cfRule>
  </conditionalFormatting>
  <printOptions horizontalCentered="1" verticalCentered="1"/>
  <pageMargins left="0" right="0" top="0" bottom="0" header="0" footer="0"/>
  <pageSetup horizontalDpi="355" verticalDpi="355" orientation="landscape" paperSize="9" scale="65" r:id="rId1"/>
</worksheet>
</file>

<file path=xl/worksheets/sheet9.xml><?xml version="1.0" encoding="utf-8"?>
<worksheet xmlns="http://schemas.openxmlformats.org/spreadsheetml/2006/main" xmlns:r="http://schemas.openxmlformats.org/officeDocument/2006/relationships">
  <sheetPr codeName="Φύλλο15"/>
  <dimension ref="A1:CA480"/>
  <sheetViews>
    <sheetView zoomScale="60" zoomScaleNormal="60" zoomScalePageLayoutView="0" workbookViewId="0" topLeftCell="A1">
      <selection activeCell="A1" sqref="A1:BU1"/>
    </sheetView>
  </sheetViews>
  <sheetFormatPr defaultColWidth="0" defaultRowHeight="0" customHeight="1" zeroHeight="1"/>
  <cols>
    <col min="1" max="1" width="7.7109375" style="695" customWidth="1"/>
    <col min="2" max="2" width="6.7109375" style="695" customWidth="1"/>
    <col min="3" max="3" width="1.7109375" style="695" customWidth="1"/>
    <col min="4" max="4" width="5.28125" style="695" customWidth="1"/>
    <col min="5" max="6" width="3.7109375" style="695" customWidth="1"/>
    <col min="7" max="7" width="3.00390625" style="695" customWidth="1"/>
    <col min="8" max="8" width="3.28125" style="695" customWidth="1"/>
    <col min="9" max="9" width="4.00390625" style="695" customWidth="1"/>
    <col min="10" max="10" width="2.57421875" style="695" customWidth="1"/>
    <col min="11" max="11" width="1.7109375" style="695" customWidth="1"/>
    <col min="12" max="12" width="5.28125" style="695" customWidth="1"/>
    <col min="13" max="17" width="3.7109375" style="695" customWidth="1"/>
    <col min="18" max="18" width="2.57421875" style="695" customWidth="1"/>
    <col min="19" max="19" width="1.7109375" style="695" customWidth="1"/>
    <col min="20" max="20" width="5.7109375" style="695" customWidth="1"/>
    <col min="21" max="24" width="3.7109375" style="695" customWidth="1"/>
    <col min="25" max="25" width="4.421875" style="695" customWidth="1"/>
    <col min="26" max="26" width="2.57421875" style="695" customWidth="1"/>
    <col min="27" max="27" width="1.7109375" style="695" customWidth="1"/>
    <col min="28" max="28" width="5.28125" style="695" customWidth="1"/>
    <col min="29" max="33" width="3.7109375" style="695" customWidth="1"/>
    <col min="34" max="34" width="2.57421875" style="695" customWidth="1"/>
    <col min="35" max="35" width="3.8515625" style="695" customWidth="1"/>
    <col min="36" max="36" width="5.421875" style="695" customWidth="1"/>
    <col min="37" max="41" width="3.7109375" style="695" customWidth="1"/>
    <col min="42" max="42" width="3.28125" style="695" customWidth="1"/>
    <col min="43" max="43" width="2.421875" style="695" customWidth="1"/>
    <col min="44" max="44" width="5.421875" style="695" customWidth="1"/>
    <col min="45" max="45" width="2.57421875" style="695" customWidth="1"/>
    <col min="46" max="49" width="3.7109375" style="695" customWidth="1"/>
    <col min="50" max="50" width="4.421875" style="695" customWidth="1"/>
    <col min="51" max="51" width="1.8515625" style="695" customWidth="1"/>
    <col min="52" max="52" width="5.421875" style="695" customWidth="1"/>
    <col min="53" max="56" width="3.7109375" style="695" customWidth="1"/>
    <col min="57" max="57" width="4.421875" style="695" customWidth="1"/>
    <col min="58" max="58" width="1.8515625" style="695" customWidth="1"/>
    <col min="59" max="59" width="3.7109375" style="695" customWidth="1"/>
    <col min="60" max="60" width="6.28125" style="695" customWidth="1"/>
    <col min="61" max="69" width="3.7109375" style="695" customWidth="1"/>
    <col min="70" max="70" width="2.28125" style="695" customWidth="1"/>
    <col min="71" max="73" width="3.7109375" style="695" customWidth="1"/>
    <col min="74" max="74" width="0.2890625" style="695" customWidth="1"/>
    <col min="75" max="103" width="3.7109375" style="695" hidden="1" customWidth="1"/>
    <col min="104" max="169" width="9.140625" style="695" hidden="1" customWidth="1"/>
    <col min="170" max="170" width="1.421875" style="695" hidden="1" customWidth="1"/>
    <col min="171" max="186" width="9.140625" style="695" hidden="1" customWidth="1"/>
    <col min="187" max="187" width="2.00390625" style="695" hidden="1" customWidth="1"/>
    <col min="188" max="190" width="9.140625" style="695" hidden="1" customWidth="1"/>
    <col min="191" max="191" width="1.1484375" style="695" hidden="1" customWidth="1"/>
    <col min="192" max="201" width="9.140625" style="695" hidden="1" customWidth="1"/>
    <col min="202" max="202" width="5.8515625" style="695" hidden="1" customWidth="1"/>
    <col min="203" max="219" width="9.140625" style="695" hidden="1" customWidth="1"/>
    <col min="220" max="220" width="1.57421875" style="695" hidden="1" customWidth="1"/>
    <col min="221" max="236" width="9.140625" style="695" hidden="1" customWidth="1"/>
    <col min="237" max="237" width="8.28125" style="695" hidden="1" customWidth="1"/>
    <col min="238" max="16384" width="9.140625" style="695" hidden="1" customWidth="1"/>
  </cols>
  <sheetData>
    <row r="1" spans="1:76" s="658" customFormat="1" ht="56.25" customHeight="1" thickTop="1">
      <c r="A1" s="1078" t="s">
        <v>647</v>
      </c>
      <c r="B1" s="1079"/>
      <c r="C1" s="1079"/>
      <c r="D1" s="1079"/>
      <c r="E1" s="1079"/>
      <c r="F1" s="1079"/>
      <c r="G1" s="1079"/>
      <c r="H1" s="1079"/>
      <c r="I1" s="1079"/>
      <c r="J1" s="1079"/>
      <c r="K1" s="1079"/>
      <c r="L1" s="1079"/>
      <c r="M1" s="1079"/>
      <c r="N1" s="1079"/>
      <c r="O1" s="1079"/>
      <c r="P1" s="1079"/>
      <c r="Q1" s="1079"/>
      <c r="R1" s="1079"/>
      <c r="S1" s="1079"/>
      <c r="T1" s="1079"/>
      <c r="U1" s="1079"/>
      <c r="V1" s="1079"/>
      <c r="W1" s="1079"/>
      <c r="X1" s="1079"/>
      <c r="Y1" s="1079"/>
      <c r="Z1" s="1079"/>
      <c r="AA1" s="1079"/>
      <c r="AB1" s="1079"/>
      <c r="AC1" s="1079"/>
      <c r="AD1" s="1079"/>
      <c r="AE1" s="1079"/>
      <c r="AF1" s="1079"/>
      <c r="AG1" s="1079"/>
      <c r="AH1" s="1079"/>
      <c r="AI1" s="1079"/>
      <c r="AJ1" s="1079"/>
      <c r="AK1" s="1079"/>
      <c r="AL1" s="1079"/>
      <c r="AM1" s="1079"/>
      <c r="AN1" s="1079"/>
      <c r="AO1" s="1079"/>
      <c r="AP1" s="1079"/>
      <c r="AQ1" s="1079"/>
      <c r="AR1" s="1079"/>
      <c r="AS1" s="1079"/>
      <c r="AT1" s="1079"/>
      <c r="AU1" s="1079"/>
      <c r="AV1" s="1079"/>
      <c r="AW1" s="1079"/>
      <c r="AX1" s="1079"/>
      <c r="AY1" s="1079"/>
      <c r="AZ1" s="1079"/>
      <c r="BA1" s="1079"/>
      <c r="BB1" s="1079"/>
      <c r="BC1" s="1079"/>
      <c r="BD1" s="1079"/>
      <c r="BE1" s="1079"/>
      <c r="BF1" s="1079"/>
      <c r="BG1" s="1079"/>
      <c r="BH1" s="1079"/>
      <c r="BI1" s="1079"/>
      <c r="BJ1" s="1079"/>
      <c r="BK1" s="1079"/>
      <c r="BL1" s="1079"/>
      <c r="BM1" s="1079"/>
      <c r="BN1" s="1079"/>
      <c r="BO1" s="1079"/>
      <c r="BP1" s="1079"/>
      <c r="BQ1" s="1079"/>
      <c r="BR1" s="1079"/>
      <c r="BS1" s="1079"/>
      <c r="BT1" s="1079"/>
      <c r="BU1" s="1080"/>
      <c r="BX1" s="658" t="s">
        <v>648</v>
      </c>
    </row>
    <row r="2" spans="1:79" s="666" customFormat="1" ht="24" customHeight="1" thickBot="1">
      <c r="A2" s="65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660"/>
      <c r="AZ2" s="660"/>
      <c r="BA2" s="660"/>
      <c r="BB2" s="660"/>
      <c r="BC2" s="660"/>
      <c r="BD2" s="660"/>
      <c r="BE2" s="661"/>
      <c r="BF2" s="662"/>
      <c r="BG2" s="662"/>
      <c r="BH2" s="662"/>
      <c r="BI2" s="662"/>
      <c r="BJ2" s="662"/>
      <c r="BK2" s="662"/>
      <c r="BL2" s="662"/>
      <c r="BM2" s="662"/>
      <c r="BN2" s="663"/>
      <c r="BO2" s="663"/>
      <c r="BP2" s="664"/>
      <c r="BQ2" s="664"/>
      <c r="BR2" s="664"/>
      <c r="BS2" s="664"/>
      <c r="BT2" s="664"/>
      <c r="BU2" s="665"/>
      <c r="BX2" s="798" t="s">
        <v>649</v>
      </c>
      <c r="BY2" s="798"/>
      <c r="BZ2" s="798"/>
      <c r="CA2" s="798"/>
    </row>
    <row r="3" spans="1:79" s="671" customFormat="1" ht="24" customHeight="1" thickBot="1" thickTop="1">
      <c r="A3" s="667" t="s">
        <v>650</v>
      </c>
      <c r="B3" s="668">
        <v>1</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669"/>
      <c r="AZ3" s="669"/>
      <c r="BA3" s="669"/>
      <c r="BB3" s="669"/>
      <c r="BC3" s="669"/>
      <c r="BD3" s="669"/>
      <c r="BE3" s="462"/>
      <c r="BF3" s="462"/>
      <c r="BG3" s="462"/>
      <c r="BH3" s="462"/>
      <c r="BI3" s="462"/>
      <c r="BJ3" s="462"/>
      <c r="BK3" s="462"/>
      <c r="BL3" s="462"/>
      <c r="BM3" s="462"/>
      <c r="BN3" s="462"/>
      <c r="BO3" s="462"/>
      <c r="BP3" s="664"/>
      <c r="BQ3" s="664"/>
      <c r="BR3" s="664"/>
      <c r="BS3" s="664"/>
      <c r="BT3" s="664"/>
      <c r="BU3" s="670"/>
      <c r="BX3" s="799" t="s">
        <v>651</v>
      </c>
      <c r="BY3" s="799"/>
      <c r="BZ3" s="799"/>
      <c r="CA3" s="799"/>
    </row>
    <row r="4" spans="1:79" s="671" customFormat="1" ht="37.5" customHeight="1" thickBot="1" thickTop="1">
      <c r="A4" s="131"/>
      <c r="B4" s="13"/>
      <c r="C4" s="13"/>
      <c r="D4" s="13"/>
      <c r="E4" s="13"/>
      <c r="F4" s="13"/>
      <c r="G4" s="13"/>
      <c r="H4" s="13"/>
      <c r="I4" s="13"/>
      <c r="J4" s="13"/>
      <c r="K4" s="13"/>
      <c r="L4" s="13"/>
      <c r="M4" s="13"/>
      <c r="N4" s="13"/>
      <c r="O4" s="13"/>
      <c r="P4" s="13"/>
      <c r="Q4" s="13"/>
      <c r="R4" s="13"/>
      <c r="S4" s="13"/>
      <c r="T4" s="13"/>
      <c r="U4" s="13"/>
      <c r="V4" s="13"/>
      <c r="W4" s="13"/>
      <c r="X4" s="13"/>
      <c r="Y4" s="1094" t="s">
        <v>652</v>
      </c>
      <c r="Z4" s="1095"/>
      <c r="AA4" s="1095"/>
      <c r="AB4" s="1095"/>
      <c r="AC4" s="1095"/>
      <c r="AD4" s="1095"/>
      <c r="AE4" s="672"/>
      <c r="AF4" s="672"/>
      <c r="AG4" s="38"/>
      <c r="AH4" s="1094" t="s">
        <v>653</v>
      </c>
      <c r="AI4" s="1095"/>
      <c r="AJ4" s="1095"/>
      <c r="AK4" s="1095"/>
      <c r="AL4" s="1095"/>
      <c r="AM4" s="1095"/>
      <c r="AN4" s="13"/>
      <c r="AO4" s="13"/>
      <c r="AP4" s="13"/>
      <c r="AQ4" s="13"/>
      <c r="AR4" s="1094" t="s">
        <v>654</v>
      </c>
      <c r="AS4" s="1095"/>
      <c r="AT4" s="1095"/>
      <c r="AU4" s="1095"/>
      <c r="AV4" s="1095"/>
      <c r="AW4" s="1095"/>
      <c r="AX4" s="1095"/>
      <c r="AY4" s="1112"/>
      <c r="AZ4" s="1112"/>
      <c r="BA4" s="669"/>
      <c r="BB4" s="669"/>
      <c r="BC4" s="669"/>
      <c r="BD4" s="669"/>
      <c r="BE4" s="1094" t="s">
        <v>655</v>
      </c>
      <c r="BF4" s="1095"/>
      <c r="BG4" s="1095"/>
      <c r="BH4" s="1095"/>
      <c r="BI4" s="1095"/>
      <c r="BJ4" s="1095"/>
      <c r="BK4" s="1095"/>
      <c r="BL4" s="1095"/>
      <c r="BM4" s="1095"/>
      <c r="BN4" s="1095"/>
      <c r="BO4" s="1095"/>
      <c r="BP4" s="1095"/>
      <c r="BQ4" s="1095"/>
      <c r="BR4" s="1095"/>
      <c r="BS4" s="1095"/>
      <c r="BT4" s="1095"/>
      <c r="BU4" s="670"/>
      <c r="BX4" s="799" t="s">
        <v>656</v>
      </c>
      <c r="BY4" s="799"/>
      <c r="BZ4" s="799"/>
      <c r="CA4" s="799"/>
    </row>
    <row r="5" spans="1:79" s="671" customFormat="1" ht="30" customHeight="1" thickBot="1" thickTop="1">
      <c r="A5" s="1102" t="s">
        <v>657</v>
      </c>
      <c r="B5" s="1103"/>
      <c r="C5" s="1103"/>
      <c r="D5" s="1103"/>
      <c r="E5" s="1104"/>
      <c r="F5" s="1104"/>
      <c r="G5" s="1104"/>
      <c r="H5" s="1104"/>
      <c r="I5" s="1104"/>
      <c r="J5" s="673"/>
      <c r="K5" s="674"/>
      <c r="L5" s="1075">
        <v>210</v>
      </c>
      <c r="M5" s="1076"/>
      <c r="N5" s="1119"/>
      <c r="O5" s="1120"/>
      <c r="P5" s="1120"/>
      <c r="Q5" s="1120"/>
      <c r="R5" s="1120"/>
      <c r="S5" s="1120"/>
      <c r="T5" s="1120"/>
      <c r="U5" s="1121"/>
      <c r="V5" s="675"/>
      <c r="W5" s="38"/>
      <c r="X5" s="475"/>
      <c r="Y5" s="1075">
        <v>211</v>
      </c>
      <c r="Z5" s="1077"/>
      <c r="AA5" s="1089"/>
      <c r="AB5" s="1098"/>
      <c r="AC5" s="1098"/>
      <c r="AD5" s="1116"/>
      <c r="AE5" s="675"/>
      <c r="AF5" s="669"/>
      <c r="AG5" s="676"/>
      <c r="AH5" s="1075">
        <v>212</v>
      </c>
      <c r="AI5" s="1077"/>
      <c r="AJ5" s="1089"/>
      <c r="AK5" s="1090"/>
      <c r="AL5" s="1090"/>
      <c r="AM5" s="1077"/>
      <c r="AN5" s="675"/>
      <c r="AO5" s="664"/>
      <c r="AP5" s="664"/>
      <c r="AQ5" s="12"/>
      <c r="AR5" s="1075">
        <v>213</v>
      </c>
      <c r="AS5" s="1077"/>
      <c r="AT5" s="1097"/>
      <c r="AU5" s="1098"/>
      <c r="AV5" s="1098"/>
      <c r="AW5" s="1098"/>
      <c r="AX5" s="1098"/>
      <c r="AY5" s="1099"/>
      <c r="AZ5" s="1100"/>
      <c r="BA5" s="675"/>
      <c r="BB5" s="675"/>
      <c r="BC5" s="38"/>
      <c r="BD5" s="661"/>
      <c r="BE5" s="1075">
        <v>214</v>
      </c>
      <c r="BF5" s="1076"/>
      <c r="BG5" s="1108"/>
      <c r="BH5" s="1099"/>
      <c r="BI5" s="1099"/>
      <c r="BJ5" s="1099"/>
      <c r="BK5" s="1099"/>
      <c r="BL5" s="1099"/>
      <c r="BM5" s="1099"/>
      <c r="BN5" s="1099"/>
      <c r="BO5" s="1099"/>
      <c r="BP5" s="1099"/>
      <c r="BQ5" s="1099"/>
      <c r="BR5" s="1099"/>
      <c r="BS5" s="1099"/>
      <c r="BT5" s="1100"/>
      <c r="BU5" s="670"/>
      <c r="BX5" s="799" t="s">
        <v>654</v>
      </c>
      <c r="BY5" s="799"/>
      <c r="BZ5" s="799"/>
      <c r="CA5" s="799"/>
    </row>
    <row r="6" spans="1:79" s="671" customFormat="1" ht="44.25" customHeight="1" thickBot="1" thickTop="1">
      <c r="A6" s="131"/>
      <c r="B6" s="13"/>
      <c r="C6" s="13"/>
      <c r="D6" s="13"/>
      <c r="E6" s="13"/>
      <c r="F6" s="13"/>
      <c r="G6" s="13"/>
      <c r="H6" s="13"/>
      <c r="I6" s="13"/>
      <c r="J6" s="13"/>
      <c r="K6" s="13"/>
      <c r="L6" s="13"/>
      <c r="M6" s="13"/>
      <c r="N6" s="13"/>
      <c r="O6" s="13"/>
      <c r="P6" s="13"/>
      <c r="Q6" s="13"/>
      <c r="R6" s="13"/>
      <c r="S6" s="13"/>
      <c r="T6" s="13"/>
      <c r="U6" s="669"/>
      <c r="V6" s="669"/>
      <c r="W6" s="669"/>
      <c r="X6" s="669"/>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669"/>
      <c r="AZ6" s="669"/>
      <c r="BA6" s="669"/>
      <c r="BB6" s="669"/>
      <c r="BC6" s="669"/>
      <c r="BD6" s="677"/>
      <c r="BE6" s="677"/>
      <c r="BF6" s="677"/>
      <c r="BG6" s="677"/>
      <c r="BH6" s="677"/>
      <c r="BI6" s="677"/>
      <c r="BJ6" s="677"/>
      <c r="BK6" s="677"/>
      <c r="BL6" s="677"/>
      <c r="BM6" s="677"/>
      <c r="BN6" s="677"/>
      <c r="BO6" s="669"/>
      <c r="BP6" s="669"/>
      <c r="BQ6" s="669"/>
      <c r="BR6" s="669"/>
      <c r="BS6" s="669"/>
      <c r="BT6" s="669"/>
      <c r="BU6" s="678"/>
      <c r="BX6" s="799" t="s">
        <v>658</v>
      </c>
      <c r="BY6" s="799"/>
      <c r="BZ6" s="799"/>
      <c r="CA6" s="799"/>
    </row>
    <row r="7" spans="1:76" s="671" customFormat="1" ht="30" customHeight="1" thickBot="1" thickTop="1">
      <c r="A7" s="1101" t="s">
        <v>659</v>
      </c>
      <c r="B7" s="1074"/>
      <c r="C7" s="1074"/>
      <c r="D7" s="1074"/>
      <c r="E7" s="1074"/>
      <c r="F7" s="12"/>
      <c r="G7" s="12"/>
      <c r="H7" s="12"/>
      <c r="I7" s="12"/>
      <c r="J7" s="12"/>
      <c r="K7" s="12"/>
      <c r="L7" s="1072">
        <v>215</v>
      </c>
      <c r="M7" s="1073"/>
      <c r="N7" s="1091"/>
      <c r="O7" s="1092"/>
      <c r="P7" s="1092"/>
      <c r="Q7" s="1092"/>
      <c r="R7" s="1092"/>
      <c r="S7" s="1092"/>
      <c r="T7" s="1092"/>
      <c r="U7" s="1092"/>
      <c r="V7" s="1092"/>
      <c r="W7" s="1092"/>
      <c r="X7" s="1092"/>
      <c r="Y7" s="1092"/>
      <c r="Z7" s="1092"/>
      <c r="AA7" s="1092"/>
      <c r="AB7" s="1092"/>
      <c r="AC7" s="1092"/>
      <c r="AD7" s="1092"/>
      <c r="AE7" s="1092"/>
      <c r="AF7" s="1092"/>
      <c r="AG7" s="1092"/>
      <c r="AH7" s="1092"/>
      <c r="AI7" s="1092"/>
      <c r="AJ7" s="1092"/>
      <c r="AK7" s="1092"/>
      <c r="AL7" s="1093"/>
      <c r="AM7" s="162"/>
      <c r="AN7" s="162"/>
      <c r="AO7" s="1096" t="s">
        <v>660</v>
      </c>
      <c r="AP7" s="1096"/>
      <c r="AQ7" s="1096"/>
      <c r="AR7" s="1096"/>
      <c r="AS7" s="1096"/>
      <c r="AT7" s="1096"/>
      <c r="AU7" s="1096"/>
      <c r="AV7" s="669"/>
      <c r="AW7" s="669"/>
      <c r="AX7" s="1072">
        <v>220</v>
      </c>
      <c r="AY7" s="1073"/>
      <c r="AZ7" s="1113"/>
      <c r="BA7" s="1114"/>
      <c r="BB7" s="1114"/>
      <c r="BC7" s="1114"/>
      <c r="BD7" s="1114"/>
      <c r="BE7" s="1114"/>
      <c r="BF7" s="1114"/>
      <c r="BG7" s="1114"/>
      <c r="BH7" s="1114"/>
      <c r="BI7" s="1114"/>
      <c r="BJ7" s="1114"/>
      <c r="BK7" s="1114"/>
      <c r="BL7" s="1114"/>
      <c r="BM7" s="1114"/>
      <c r="BN7" s="1114"/>
      <c r="BO7" s="1114"/>
      <c r="BP7" s="1114"/>
      <c r="BQ7" s="1114"/>
      <c r="BR7" s="1114"/>
      <c r="BS7" s="1114"/>
      <c r="BT7" s="1115"/>
      <c r="BU7" s="680"/>
      <c r="BX7" s="671" t="s">
        <v>661</v>
      </c>
    </row>
    <row r="8" spans="1:76" s="671" customFormat="1" ht="15" customHeight="1" thickBot="1" thickTop="1">
      <c r="A8" s="679"/>
      <c r="B8" s="12"/>
      <c r="C8" s="12"/>
      <c r="D8" s="12"/>
      <c r="E8" s="12"/>
      <c r="F8" s="12"/>
      <c r="G8" s="12"/>
      <c r="H8" s="12"/>
      <c r="I8" s="12"/>
      <c r="J8" s="12"/>
      <c r="K8" s="12"/>
      <c r="L8" s="12"/>
      <c r="M8" s="12"/>
      <c r="N8" s="617"/>
      <c r="O8" s="617"/>
      <c r="P8" s="617"/>
      <c r="Q8" s="617"/>
      <c r="R8" s="617"/>
      <c r="S8" s="617"/>
      <c r="T8" s="617"/>
      <c r="U8" s="617"/>
      <c r="V8" s="617"/>
      <c r="W8" s="617"/>
      <c r="X8" s="617"/>
      <c r="Y8" s="617"/>
      <c r="Z8" s="617"/>
      <c r="AA8" s="617"/>
      <c r="AB8" s="617"/>
      <c r="AC8" s="617"/>
      <c r="AD8" s="617"/>
      <c r="AE8" s="617"/>
      <c r="AF8" s="617"/>
      <c r="AG8" s="681"/>
      <c r="AH8" s="681"/>
      <c r="AI8" s="681"/>
      <c r="AJ8" s="681"/>
      <c r="AK8" s="681"/>
      <c r="AL8" s="681"/>
      <c r="AM8" s="682"/>
      <c r="AN8" s="682"/>
      <c r="AO8" s="18"/>
      <c r="AP8" s="13"/>
      <c r="AQ8" s="13"/>
      <c r="AR8" s="13"/>
      <c r="AS8" s="13"/>
      <c r="AT8" s="13"/>
      <c r="AU8" s="13"/>
      <c r="AV8" s="669"/>
      <c r="AW8" s="669"/>
      <c r="AX8" s="12"/>
      <c r="AY8" s="12"/>
      <c r="AZ8" s="617"/>
      <c r="BA8" s="617"/>
      <c r="BB8" s="617"/>
      <c r="BC8" s="617"/>
      <c r="BD8" s="617"/>
      <c r="BE8" s="617"/>
      <c r="BF8" s="617"/>
      <c r="BG8" s="617"/>
      <c r="BH8" s="617"/>
      <c r="BI8" s="617"/>
      <c r="BJ8" s="617"/>
      <c r="BK8" s="617"/>
      <c r="BL8" s="617"/>
      <c r="BM8" s="617"/>
      <c r="BN8" s="617"/>
      <c r="BO8" s="681"/>
      <c r="BP8" s="681"/>
      <c r="BQ8" s="683"/>
      <c r="BR8" s="684"/>
      <c r="BS8" s="685"/>
      <c r="BT8" s="684"/>
      <c r="BU8" s="680"/>
      <c r="BX8" s="671" t="s">
        <v>662</v>
      </c>
    </row>
    <row r="9" spans="1:76" s="687" customFormat="1" ht="30" customHeight="1" thickBot="1" thickTop="1">
      <c r="A9" s="1101" t="s">
        <v>663</v>
      </c>
      <c r="B9" s="1074"/>
      <c r="C9" s="1074"/>
      <c r="D9" s="1074"/>
      <c r="E9" s="12"/>
      <c r="F9" s="12"/>
      <c r="G9" s="12"/>
      <c r="H9" s="12"/>
      <c r="I9" s="12"/>
      <c r="J9" s="12"/>
      <c r="K9" s="12"/>
      <c r="L9" s="1072">
        <v>216</v>
      </c>
      <c r="M9" s="1073"/>
      <c r="N9" s="1091"/>
      <c r="O9" s="1092"/>
      <c r="P9" s="1092"/>
      <c r="Q9" s="1092"/>
      <c r="R9" s="1092"/>
      <c r="S9" s="1092"/>
      <c r="T9" s="1092"/>
      <c r="U9" s="1092"/>
      <c r="V9" s="1092"/>
      <c r="W9" s="1092"/>
      <c r="X9" s="1092"/>
      <c r="Y9" s="1092"/>
      <c r="Z9" s="1092"/>
      <c r="AA9" s="1092"/>
      <c r="AB9" s="1092"/>
      <c r="AC9" s="1092"/>
      <c r="AD9" s="1092"/>
      <c r="AE9" s="1092"/>
      <c r="AF9" s="1092"/>
      <c r="AG9" s="1092"/>
      <c r="AH9" s="1092"/>
      <c r="AI9" s="1092"/>
      <c r="AJ9" s="1092"/>
      <c r="AK9" s="1092"/>
      <c r="AL9" s="1093"/>
      <c r="AM9" s="162"/>
      <c r="AN9" s="162"/>
      <c r="AO9" s="1074" t="s">
        <v>664</v>
      </c>
      <c r="AP9" s="1074"/>
      <c r="AQ9" s="1074"/>
      <c r="AR9" s="1074"/>
      <c r="AS9" s="1074"/>
      <c r="AT9" s="1074"/>
      <c r="AU9" s="1074"/>
      <c r="AV9" s="1074"/>
      <c r="AW9" s="135"/>
      <c r="AX9" s="1072">
        <v>221</v>
      </c>
      <c r="AY9" s="1073"/>
      <c r="AZ9" s="1081"/>
      <c r="BA9" s="1082"/>
      <c r="BB9" s="1082"/>
      <c r="BC9" s="1082"/>
      <c r="BD9" s="1082"/>
      <c r="BE9" s="1082"/>
      <c r="BF9" s="1082"/>
      <c r="BG9" s="1082"/>
      <c r="BH9" s="1082"/>
      <c r="BI9" s="1082"/>
      <c r="BJ9" s="1082"/>
      <c r="BK9" s="1082"/>
      <c r="BL9" s="1082"/>
      <c r="BM9" s="1082"/>
      <c r="BN9" s="1082"/>
      <c r="BO9" s="1082"/>
      <c r="BP9" s="1082"/>
      <c r="BQ9" s="1082"/>
      <c r="BR9" s="1082"/>
      <c r="BS9" s="1082"/>
      <c r="BT9" s="1083"/>
      <c r="BU9" s="686"/>
      <c r="BX9" s="687" t="s">
        <v>665</v>
      </c>
    </row>
    <row r="10" spans="1:73" s="687" customFormat="1" ht="16.5" customHeight="1" thickBot="1" thickTop="1">
      <c r="A10" s="679"/>
      <c r="B10" s="12"/>
      <c r="C10" s="12"/>
      <c r="D10" s="12"/>
      <c r="E10" s="12"/>
      <c r="F10" s="12"/>
      <c r="G10" s="12"/>
      <c r="H10" s="12"/>
      <c r="I10" s="12"/>
      <c r="J10" s="12"/>
      <c r="K10" s="12"/>
      <c r="L10" s="12"/>
      <c r="M10" s="12"/>
      <c r="N10" s="617"/>
      <c r="O10" s="617"/>
      <c r="P10" s="617"/>
      <c r="Q10" s="617"/>
      <c r="R10" s="617"/>
      <c r="S10" s="617"/>
      <c r="T10" s="617"/>
      <c r="U10" s="617"/>
      <c r="V10" s="617"/>
      <c r="W10" s="617"/>
      <c r="X10" s="617"/>
      <c r="Y10" s="617"/>
      <c r="Z10" s="617"/>
      <c r="AA10" s="617"/>
      <c r="AB10" s="617"/>
      <c r="AC10" s="681"/>
      <c r="AD10" s="681"/>
      <c r="AE10" s="681"/>
      <c r="AF10" s="681"/>
      <c r="AG10" s="681"/>
      <c r="AH10" s="681"/>
      <c r="AI10" s="681"/>
      <c r="AJ10" s="681"/>
      <c r="AK10" s="681"/>
      <c r="AL10" s="681"/>
      <c r="AM10" s="688"/>
      <c r="AN10" s="688"/>
      <c r="AO10" s="18"/>
      <c r="AP10" s="12"/>
      <c r="AQ10" s="12"/>
      <c r="AR10" s="12"/>
      <c r="AS10" s="12"/>
      <c r="AT10" s="12"/>
      <c r="AU10" s="135"/>
      <c r="AV10" s="135"/>
      <c r="AW10" s="135"/>
      <c r="AX10" s="12"/>
      <c r="AY10" s="12"/>
      <c r="AZ10" s="617"/>
      <c r="BA10" s="617"/>
      <c r="BB10" s="617"/>
      <c r="BC10" s="617"/>
      <c r="BD10" s="617"/>
      <c r="BE10" s="617"/>
      <c r="BF10" s="617"/>
      <c r="BG10" s="617"/>
      <c r="BH10" s="617"/>
      <c r="BI10" s="617"/>
      <c r="BJ10" s="617"/>
      <c r="BK10" s="617"/>
      <c r="BL10" s="617"/>
      <c r="BM10" s="617"/>
      <c r="BN10" s="617"/>
      <c r="BO10" s="681"/>
      <c r="BP10" s="681"/>
      <c r="BQ10" s="683"/>
      <c r="BR10" s="684"/>
      <c r="BS10" s="685"/>
      <c r="BT10" s="684"/>
      <c r="BU10" s="686"/>
    </row>
    <row r="11" spans="1:73" s="687" customFormat="1" ht="30.75" customHeight="1" thickBot="1" thickTop="1">
      <c r="A11" s="1101" t="s">
        <v>666</v>
      </c>
      <c r="B11" s="1074"/>
      <c r="C11" s="1074"/>
      <c r="D11" s="1074"/>
      <c r="E11" s="1074"/>
      <c r="F11" s="12"/>
      <c r="G11" s="12"/>
      <c r="H11" s="12"/>
      <c r="I11" s="12"/>
      <c r="J11" s="12"/>
      <c r="K11" s="12"/>
      <c r="L11" s="1072">
        <v>217</v>
      </c>
      <c r="M11" s="1073"/>
      <c r="N11" s="1091"/>
      <c r="O11" s="1092"/>
      <c r="P11" s="1092"/>
      <c r="Q11" s="1092"/>
      <c r="R11" s="1092"/>
      <c r="S11" s="1092"/>
      <c r="T11" s="1092"/>
      <c r="U11" s="1092"/>
      <c r="V11" s="1092"/>
      <c r="W11" s="1092"/>
      <c r="X11" s="1092"/>
      <c r="Y11" s="1092"/>
      <c r="Z11" s="1092"/>
      <c r="AA11" s="1092"/>
      <c r="AB11" s="1092"/>
      <c r="AC11" s="1092"/>
      <c r="AD11" s="1092"/>
      <c r="AE11" s="1092"/>
      <c r="AF11" s="1092"/>
      <c r="AG11" s="1092"/>
      <c r="AH11" s="1092"/>
      <c r="AI11" s="1092"/>
      <c r="AJ11" s="1092"/>
      <c r="AK11" s="1092"/>
      <c r="AL11" s="1093"/>
      <c r="AM11" s="162"/>
      <c r="AN11" s="162"/>
      <c r="AO11" s="1074" t="s">
        <v>667</v>
      </c>
      <c r="AP11" s="1074"/>
      <c r="AQ11" s="1074"/>
      <c r="AR11" s="1074"/>
      <c r="AS11" s="1074"/>
      <c r="AT11" s="1074"/>
      <c r="AU11" s="135"/>
      <c r="AV11" s="135"/>
      <c r="AW11" s="135"/>
      <c r="AX11" s="1072">
        <v>222</v>
      </c>
      <c r="AY11" s="1073"/>
      <c r="AZ11" s="1081"/>
      <c r="BA11" s="1082"/>
      <c r="BB11" s="1082"/>
      <c r="BC11" s="1082"/>
      <c r="BD11" s="1082"/>
      <c r="BE11" s="1082"/>
      <c r="BF11" s="1082"/>
      <c r="BG11" s="1082"/>
      <c r="BH11" s="1082"/>
      <c r="BI11" s="1082"/>
      <c r="BJ11" s="1082"/>
      <c r="BK11" s="1082"/>
      <c r="BL11" s="1082"/>
      <c r="BM11" s="1082"/>
      <c r="BN11" s="1082"/>
      <c r="BO11" s="1082"/>
      <c r="BP11" s="1082"/>
      <c r="BQ11" s="1082"/>
      <c r="BR11" s="1082"/>
      <c r="BS11" s="1082"/>
      <c r="BT11" s="1083"/>
      <c r="BU11" s="686"/>
    </row>
    <row r="12" spans="1:73" s="687" customFormat="1" ht="15" customHeight="1" thickBot="1" thickTop="1">
      <c r="A12" s="679"/>
      <c r="B12" s="12"/>
      <c r="C12" s="12"/>
      <c r="D12" s="12"/>
      <c r="E12" s="12"/>
      <c r="F12" s="12"/>
      <c r="G12" s="12"/>
      <c r="H12" s="12"/>
      <c r="I12" s="12"/>
      <c r="J12" s="12"/>
      <c r="K12" s="12"/>
      <c r="L12" s="12"/>
      <c r="M12" s="12"/>
      <c r="N12" s="617"/>
      <c r="O12" s="617"/>
      <c r="P12" s="617"/>
      <c r="Q12" s="617"/>
      <c r="R12" s="617"/>
      <c r="S12" s="617"/>
      <c r="T12" s="617"/>
      <c r="U12" s="617"/>
      <c r="V12" s="617"/>
      <c r="W12" s="617"/>
      <c r="X12" s="617"/>
      <c r="Y12" s="617"/>
      <c r="Z12" s="617"/>
      <c r="AA12" s="617"/>
      <c r="AB12" s="617"/>
      <c r="AC12" s="681"/>
      <c r="AD12" s="681"/>
      <c r="AE12" s="681"/>
      <c r="AF12" s="681"/>
      <c r="AG12" s="681"/>
      <c r="AH12" s="681"/>
      <c r="AI12" s="681"/>
      <c r="AJ12" s="681"/>
      <c r="AK12" s="681"/>
      <c r="AL12" s="681"/>
      <c r="AM12" s="688"/>
      <c r="AN12" s="688"/>
      <c r="AO12" s="18"/>
      <c r="AP12" s="12"/>
      <c r="AQ12" s="12"/>
      <c r="AR12" s="12"/>
      <c r="AS12" s="12"/>
      <c r="AT12" s="12"/>
      <c r="AU12" s="135"/>
      <c r="AV12" s="135"/>
      <c r="AW12" s="135"/>
      <c r="AX12" s="12"/>
      <c r="AY12" s="12"/>
      <c r="AZ12" s="617"/>
      <c r="BA12" s="617"/>
      <c r="BB12" s="617"/>
      <c r="BC12" s="617"/>
      <c r="BD12" s="617"/>
      <c r="BE12" s="617"/>
      <c r="BF12" s="617"/>
      <c r="BG12" s="617"/>
      <c r="BH12" s="617"/>
      <c r="BI12" s="617"/>
      <c r="BJ12" s="617"/>
      <c r="BK12" s="617"/>
      <c r="BL12" s="617"/>
      <c r="BM12" s="617"/>
      <c r="BN12" s="617"/>
      <c r="BO12" s="681"/>
      <c r="BP12" s="681"/>
      <c r="BQ12" s="683"/>
      <c r="BR12" s="684"/>
      <c r="BS12" s="685"/>
      <c r="BT12" s="684"/>
      <c r="BU12" s="686"/>
    </row>
    <row r="13" spans="1:73" s="687" customFormat="1" ht="30.75" customHeight="1" thickBot="1" thickTop="1">
      <c r="A13" s="1117" t="s">
        <v>668</v>
      </c>
      <c r="B13" s="1118"/>
      <c r="C13" s="1118"/>
      <c r="D13" s="1118"/>
      <c r="E13" s="1118"/>
      <c r="F13" s="1118"/>
      <c r="G13" s="12"/>
      <c r="H13" s="12"/>
      <c r="I13" s="12"/>
      <c r="J13" s="12"/>
      <c r="K13" s="12"/>
      <c r="L13" s="1072">
        <v>218</v>
      </c>
      <c r="M13" s="1073"/>
      <c r="N13" s="1091"/>
      <c r="O13" s="1092"/>
      <c r="P13" s="1092"/>
      <c r="Q13" s="1092"/>
      <c r="R13" s="1092"/>
      <c r="S13" s="1092"/>
      <c r="T13" s="1092"/>
      <c r="U13" s="1092"/>
      <c r="V13" s="1092"/>
      <c r="W13" s="1092"/>
      <c r="X13" s="1092"/>
      <c r="Y13" s="1092"/>
      <c r="Z13" s="1092"/>
      <c r="AA13" s="1092"/>
      <c r="AB13" s="1092"/>
      <c r="AC13" s="1092"/>
      <c r="AD13" s="1092"/>
      <c r="AE13" s="1092"/>
      <c r="AF13" s="1092"/>
      <c r="AG13" s="1092"/>
      <c r="AH13" s="1092"/>
      <c r="AI13" s="1092"/>
      <c r="AJ13" s="1092"/>
      <c r="AK13" s="1092"/>
      <c r="AL13" s="1093"/>
      <c r="AM13" s="162"/>
      <c r="AN13" s="162"/>
      <c r="AO13" s="1074" t="s">
        <v>669</v>
      </c>
      <c r="AP13" s="1074"/>
      <c r="AQ13" s="1074"/>
      <c r="AR13" s="1074"/>
      <c r="AS13" s="1074"/>
      <c r="AT13" s="1074"/>
      <c r="AU13" s="135"/>
      <c r="AV13" s="135"/>
      <c r="AW13" s="135"/>
      <c r="AX13" s="1072">
        <v>223</v>
      </c>
      <c r="AY13" s="1073"/>
      <c r="AZ13" s="1086"/>
      <c r="BA13" s="1087"/>
      <c r="BB13" s="1087"/>
      <c r="BC13" s="1087"/>
      <c r="BD13" s="1087"/>
      <c r="BE13" s="1087"/>
      <c r="BF13" s="1087"/>
      <c r="BG13" s="1087"/>
      <c r="BH13" s="1087"/>
      <c r="BI13" s="1087"/>
      <c r="BJ13" s="1087"/>
      <c r="BK13" s="1087"/>
      <c r="BL13" s="1087"/>
      <c r="BM13" s="1087"/>
      <c r="BN13" s="1087"/>
      <c r="BO13" s="1087"/>
      <c r="BP13" s="1087"/>
      <c r="BQ13" s="1087"/>
      <c r="BR13" s="1087"/>
      <c r="BS13" s="1087"/>
      <c r="BT13" s="1088"/>
      <c r="BU13" s="686"/>
    </row>
    <row r="14" spans="1:73" s="687" customFormat="1" ht="15" customHeight="1" thickBot="1" thickTop="1">
      <c r="A14" s="679"/>
      <c r="B14" s="12"/>
      <c r="C14" s="12"/>
      <c r="D14" s="12"/>
      <c r="E14" s="12"/>
      <c r="F14" s="12"/>
      <c r="G14" s="12"/>
      <c r="H14" s="12"/>
      <c r="I14" s="12"/>
      <c r="J14" s="12"/>
      <c r="K14" s="12"/>
      <c r="L14" s="12"/>
      <c r="M14" s="12"/>
      <c r="N14" s="617"/>
      <c r="O14" s="617"/>
      <c r="P14" s="617"/>
      <c r="Q14" s="617"/>
      <c r="R14" s="617"/>
      <c r="S14" s="617"/>
      <c r="T14" s="617"/>
      <c r="U14" s="617"/>
      <c r="V14" s="617"/>
      <c r="W14" s="617"/>
      <c r="X14" s="617"/>
      <c r="Y14" s="617"/>
      <c r="Z14" s="617"/>
      <c r="AA14" s="617"/>
      <c r="AB14" s="617"/>
      <c r="AC14" s="681"/>
      <c r="AD14" s="681"/>
      <c r="AE14" s="681"/>
      <c r="AF14" s="681"/>
      <c r="AG14" s="681"/>
      <c r="AH14" s="681"/>
      <c r="AI14" s="681"/>
      <c r="AJ14" s="681"/>
      <c r="AK14" s="681"/>
      <c r="AL14" s="681"/>
      <c r="AM14" s="688"/>
      <c r="AN14" s="688"/>
      <c r="AO14" s="18"/>
      <c r="AP14" s="12"/>
      <c r="AQ14" s="12"/>
      <c r="AR14" s="12"/>
      <c r="AS14" s="12"/>
      <c r="AT14" s="12"/>
      <c r="AU14" s="135"/>
      <c r="AV14" s="135"/>
      <c r="AW14" s="135"/>
      <c r="AX14" s="12"/>
      <c r="AY14" s="12"/>
      <c r="AZ14" s="617"/>
      <c r="BA14" s="617"/>
      <c r="BB14" s="617"/>
      <c r="BC14" s="617"/>
      <c r="BD14" s="617"/>
      <c r="BE14" s="617"/>
      <c r="BF14" s="617"/>
      <c r="BG14" s="617"/>
      <c r="BH14" s="617"/>
      <c r="BI14" s="617"/>
      <c r="BJ14" s="617"/>
      <c r="BK14" s="617"/>
      <c r="BL14" s="617"/>
      <c r="BM14" s="617"/>
      <c r="BN14" s="617"/>
      <c r="BO14" s="681"/>
      <c r="BP14" s="681"/>
      <c r="BQ14" s="683"/>
      <c r="BR14" s="684"/>
      <c r="BS14" s="685"/>
      <c r="BT14" s="684"/>
      <c r="BU14" s="686"/>
    </row>
    <row r="15" spans="1:73" s="687" customFormat="1" ht="30" customHeight="1" thickBot="1" thickTop="1">
      <c r="A15" s="1101" t="s">
        <v>670</v>
      </c>
      <c r="B15" s="1074"/>
      <c r="C15" s="1074"/>
      <c r="D15" s="1074"/>
      <c r="E15" s="1074"/>
      <c r="F15" s="1074"/>
      <c r="G15" s="1074"/>
      <c r="H15" s="1074"/>
      <c r="I15" s="1074"/>
      <c r="J15" s="12"/>
      <c r="K15" s="12"/>
      <c r="L15" s="1053">
        <v>219</v>
      </c>
      <c r="M15" s="1053"/>
      <c r="N15" s="1086"/>
      <c r="O15" s="1087"/>
      <c r="P15" s="1087"/>
      <c r="Q15" s="1087"/>
      <c r="R15" s="1087"/>
      <c r="S15" s="1087"/>
      <c r="T15" s="1087"/>
      <c r="U15" s="1087"/>
      <c r="V15" s="1087"/>
      <c r="W15" s="1087"/>
      <c r="X15" s="1087"/>
      <c r="Y15" s="1087"/>
      <c r="Z15" s="1087"/>
      <c r="AA15" s="1087"/>
      <c r="AB15" s="1087"/>
      <c r="AC15" s="1087"/>
      <c r="AD15" s="1087"/>
      <c r="AE15" s="1087"/>
      <c r="AF15" s="1087"/>
      <c r="AG15" s="1087"/>
      <c r="AH15" s="1087"/>
      <c r="AI15" s="1087"/>
      <c r="AJ15" s="1087"/>
      <c r="AK15" s="1087"/>
      <c r="AL15" s="1088"/>
      <c r="AM15" s="689"/>
      <c r="AN15" s="689"/>
      <c r="AO15" s="1074" t="s">
        <v>671</v>
      </c>
      <c r="AP15" s="1074"/>
      <c r="AQ15" s="1074"/>
      <c r="AR15" s="1074"/>
      <c r="AS15" s="1074"/>
      <c r="AT15" s="1074"/>
      <c r="AU15" s="1074"/>
      <c r="AV15" s="135"/>
      <c r="AW15" s="135"/>
      <c r="AX15" s="1072">
        <v>224</v>
      </c>
      <c r="AY15" s="1073"/>
      <c r="AZ15" s="1081"/>
      <c r="BA15" s="1082"/>
      <c r="BB15" s="1082"/>
      <c r="BC15" s="1082"/>
      <c r="BD15" s="1082"/>
      <c r="BE15" s="1082"/>
      <c r="BF15" s="1082"/>
      <c r="BG15" s="1082"/>
      <c r="BH15" s="1082"/>
      <c r="BI15" s="1082"/>
      <c r="BJ15" s="1082"/>
      <c r="BK15" s="1082"/>
      <c r="BL15" s="1082"/>
      <c r="BM15" s="1082"/>
      <c r="BN15" s="1082"/>
      <c r="BO15" s="1082"/>
      <c r="BP15" s="1082"/>
      <c r="BQ15" s="1082"/>
      <c r="BR15" s="1082"/>
      <c r="BS15" s="1082"/>
      <c r="BT15" s="1083"/>
      <c r="BU15" s="686"/>
    </row>
    <row r="16" spans="1:79" s="687" customFormat="1" ht="17.25" customHeight="1" thickBot="1" thickTop="1">
      <c r="A16" s="690"/>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2"/>
      <c r="AB16" s="12"/>
      <c r="AC16" s="135"/>
      <c r="AD16" s="135"/>
      <c r="AE16" s="135"/>
      <c r="AF16" s="135"/>
      <c r="AG16" s="135"/>
      <c r="AH16" s="12"/>
      <c r="AI16" s="12"/>
      <c r="AJ16" s="12"/>
      <c r="AK16" s="12"/>
      <c r="AL16" s="12"/>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691"/>
      <c r="BX16" s="800"/>
      <c r="BY16" s="800"/>
      <c r="BZ16" s="800"/>
      <c r="CA16" s="800"/>
    </row>
    <row r="17" spans="1:73" s="71" customFormat="1" ht="24" customHeight="1" thickBot="1" thickTop="1">
      <c r="A17" s="692"/>
      <c r="B17" s="235" t="s">
        <v>349</v>
      </c>
      <c r="C17" s="235"/>
      <c r="D17" s="235"/>
      <c r="E17" s="235"/>
      <c r="F17" s="235"/>
      <c r="G17" s="235"/>
      <c r="H17" s="235"/>
      <c r="I17" s="235"/>
      <c r="J17" s="235"/>
      <c r="K17" s="235"/>
      <c r="L17" s="235"/>
      <c r="M17" s="1084" t="s">
        <v>595</v>
      </c>
      <c r="N17" s="1084"/>
      <c r="O17" s="1085"/>
      <c r="P17" s="1085"/>
      <c r="Q17" s="1085"/>
      <c r="R17" s="1085"/>
      <c r="S17" s="1085"/>
      <c r="T17" s="1085"/>
      <c r="U17" s="1085"/>
      <c r="Y17" s="133"/>
      <c r="Z17" s="133"/>
      <c r="AA17" s="133"/>
      <c r="AB17" s="1084" t="s">
        <v>596</v>
      </c>
      <c r="AC17" s="1084"/>
      <c r="AD17" s="1085"/>
      <c r="AE17" s="1085"/>
      <c r="AF17" s="1085"/>
      <c r="AG17" s="1085"/>
      <c r="AH17" s="1085"/>
      <c r="AI17" s="1085"/>
      <c r="AJ17" s="1085"/>
      <c r="AK17" s="133"/>
      <c r="AL17" s="133"/>
      <c r="AM17" s="133"/>
      <c r="AN17" s="133"/>
      <c r="AQ17" s="1084" t="s">
        <v>597</v>
      </c>
      <c r="AR17" s="1084"/>
      <c r="AS17" s="1085"/>
      <c r="AT17" s="1085"/>
      <c r="AU17" s="1085"/>
      <c r="AV17" s="1085"/>
      <c r="AW17" s="1085"/>
      <c r="AX17" s="1085"/>
      <c r="AY17" s="1085"/>
      <c r="BG17" s="1109" t="s">
        <v>695</v>
      </c>
      <c r="BH17" s="1110"/>
      <c r="BI17" s="1110"/>
      <c r="BJ17" s="1110"/>
      <c r="BK17" s="1110"/>
      <c r="BL17" s="1110"/>
      <c r="BM17" s="1110"/>
      <c r="BN17" s="1110"/>
      <c r="BO17" s="1110"/>
      <c r="BP17" s="1110"/>
      <c r="BQ17" s="1110"/>
      <c r="BR17" s="1110"/>
      <c r="BS17" s="1111"/>
      <c r="BT17" s="14"/>
      <c r="BU17" s="693"/>
    </row>
    <row r="18" spans="1:73" s="71" customFormat="1" ht="24" customHeight="1" thickBot="1" thickTop="1">
      <c r="A18" s="659"/>
      <c r="B18" s="133"/>
      <c r="C18" s="133"/>
      <c r="D18" s="133"/>
      <c r="E18" s="133"/>
      <c r="F18" s="133"/>
      <c r="G18" s="133"/>
      <c r="H18" s="133"/>
      <c r="I18" s="133"/>
      <c r="J18" s="133"/>
      <c r="K18" s="133"/>
      <c r="L18" s="133"/>
      <c r="M18" s="133"/>
      <c r="N18" s="133"/>
      <c r="O18" s="133"/>
      <c r="P18" s="14"/>
      <c r="Q18" s="14"/>
      <c r="R18" s="14"/>
      <c r="S18" s="14"/>
      <c r="T18" s="14"/>
      <c r="U18" s="133"/>
      <c r="V18" s="133"/>
      <c r="W18" s="133"/>
      <c r="X18" s="133"/>
      <c r="Y18" s="133"/>
      <c r="Z18" s="133"/>
      <c r="AA18" s="133"/>
      <c r="AB18" s="133"/>
      <c r="AC18" s="133"/>
      <c r="AD18" s="133"/>
      <c r="AE18" s="133"/>
      <c r="AF18" s="133"/>
      <c r="AG18" s="133"/>
      <c r="AH18" s="133"/>
      <c r="AI18" s="133"/>
      <c r="AJ18" s="133"/>
      <c r="AK18" s="133"/>
      <c r="AL18" s="133"/>
      <c r="AM18" s="133"/>
      <c r="AN18" s="133"/>
      <c r="BJ18" s="14"/>
      <c r="BK18" s="14"/>
      <c r="BL18" s="14"/>
      <c r="BM18" s="14"/>
      <c r="BN18" s="14"/>
      <c r="BO18" s="14"/>
      <c r="BP18" s="14"/>
      <c r="BQ18" s="14"/>
      <c r="BR18" s="14"/>
      <c r="BS18" s="14"/>
      <c r="BT18" s="14"/>
      <c r="BU18" s="693"/>
    </row>
    <row r="19" spans="1:73" s="71" customFormat="1" ht="29.25" customHeight="1" thickBot="1" thickTop="1">
      <c r="A19" s="659"/>
      <c r="B19" s="1074" t="s">
        <v>298</v>
      </c>
      <c r="C19" s="1074"/>
      <c r="D19" s="1074"/>
      <c r="E19" s="1074"/>
      <c r="F19" s="1074"/>
      <c r="G19" s="1074"/>
      <c r="H19" s="1074"/>
      <c r="I19" s="133"/>
      <c r="J19" s="133"/>
      <c r="K19" s="133"/>
      <c r="L19" s="133"/>
      <c r="M19" s="1072">
        <v>225</v>
      </c>
      <c r="N19" s="1073"/>
      <c r="O19" s="1039"/>
      <c r="P19" s="1040"/>
      <c r="Q19" s="1040"/>
      <c r="R19" s="1040"/>
      <c r="S19" s="1040"/>
      <c r="T19" s="1040"/>
      <c r="U19" s="1040"/>
      <c r="V19" s="1040"/>
      <c r="W19" s="1040"/>
      <c r="X19" s="1041"/>
      <c r="Y19" s="133"/>
      <c r="Z19" s="133"/>
      <c r="AA19" s="133"/>
      <c r="AB19" s="1072">
        <v>226</v>
      </c>
      <c r="AC19" s="1073"/>
      <c r="AD19" s="1039"/>
      <c r="AE19" s="1040"/>
      <c r="AF19" s="1040"/>
      <c r="AG19" s="1040"/>
      <c r="AH19" s="1040"/>
      <c r="AI19" s="1040"/>
      <c r="AJ19" s="1040"/>
      <c r="AK19" s="1040"/>
      <c r="AL19" s="1040"/>
      <c r="AM19" s="1041"/>
      <c r="AQ19" s="1072">
        <v>227</v>
      </c>
      <c r="AR19" s="1073"/>
      <c r="AS19" s="1039"/>
      <c r="AT19" s="1040"/>
      <c r="AU19" s="1040"/>
      <c r="AV19" s="1040"/>
      <c r="AW19" s="1040"/>
      <c r="AX19" s="1040"/>
      <c r="AY19" s="1040"/>
      <c r="AZ19" s="1040"/>
      <c r="BA19" s="1040"/>
      <c r="BB19" s="1041"/>
      <c r="BG19" s="1072">
        <v>228</v>
      </c>
      <c r="BH19" s="1073"/>
      <c r="BI19" s="1067">
        <f>O19+AD19+AS19</f>
        <v>0</v>
      </c>
      <c r="BJ19" s="1068"/>
      <c r="BK19" s="1068"/>
      <c r="BL19" s="1068"/>
      <c r="BM19" s="1068"/>
      <c r="BN19" s="1068"/>
      <c r="BO19" s="1068"/>
      <c r="BP19" s="1068"/>
      <c r="BQ19" s="1068"/>
      <c r="BR19" s="1068"/>
      <c r="BS19" s="1069"/>
      <c r="BU19" s="693"/>
    </row>
    <row r="20" spans="1:73" s="71" customFormat="1" ht="16.5" customHeight="1" thickBot="1" thickTop="1">
      <c r="A20" s="659"/>
      <c r="B20" s="18"/>
      <c r="C20" s="18"/>
      <c r="D20" s="18"/>
      <c r="E20" s="18"/>
      <c r="F20" s="18"/>
      <c r="G20" s="18"/>
      <c r="H20" s="18"/>
      <c r="I20" s="133"/>
      <c r="J20" s="133"/>
      <c r="K20" s="133"/>
      <c r="L20" s="133"/>
      <c r="M20" s="133"/>
      <c r="N20" s="133"/>
      <c r="O20" s="133"/>
      <c r="P20" s="14"/>
      <c r="Q20" s="14"/>
      <c r="R20" s="14"/>
      <c r="S20" s="14"/>
      <c r="T20" s="14"/>
      <c r="U20" s="133"/>
      <c r="V20" s="133"/>
      <c r="W20" s="133"/>
      <c r="X20" s="133"/>
      <c r="Y20" s="133"/>
      <c r="Z20" s="133"/>
      <c r="AA20" s="133"/>
      <c r="AB20" s="14"/>
      <c r="AC20" s="14"/>
      <c r="AD20" s="133"/>
      <c r="AE20" s="14"/>
      <c r="AF20" s="14"/>
      <c r="AG20" s="14"/>
      <c r="AH20" s="14"/>
      <c r="AI20" s="14"/>
      <c r="AJ20" s="133"/>
      <c r="AK20" s="133"/>
      <c r="AL20" s="133"/>
      <c r="AM20" s="133"/>
      <c r="AN20" s="14"/>
      <c r="AO20" s="14"/>
      <c r="AP20" s="14"/>
      <c r="AQ20" s="14"/>
      <c r="AR20" s="14"/>
      <c r="AS20" s="133"/>
      <c r="AT20" s="14"/>
      <c r="AU20" s="14"/>
      <c r="AV20" s="14"/>
      <c r="AW20" s="14"/>
      <c r="AX20" s="14"/>
      <c r="AY20" s="133"/>
      <c r="AZ20" s="133"/>
      <c r="BA20" s="133"/>
      <c r="BB20" s="133"/>
      <c r="BC20" s="14"/>
      <c r="BD20" s="14"/>
      <c r="BE20" s="14"/>
      <c r="BF20" s="14"/>
      <c r="BG20" s="14"/>
      <c r="BH20" s="14"/>
      <c r="BI20" s="801"/>
      <c r="BJ20" s="801"/>
      <c r="BK20" s="801"/>
      <c r="BL20" s="801"/>
      <c r="BM20" s="801"/>
      <c r="BN20" s="801"/>
      <c r="BO20" s="801"/>
      <c r="BP20" s="801"/>
      <c r="BQ20" s="801"/>
      <c r="BR20" s="801"/>
      <c r="BS20" s="801"/>
      <c r="BT20" s="14"/>
      <c r="BU20" s="693"/>
    </row>
    <row r="21" spans="1:73" s="71" customFormat="1" ht="29.25" customHeight="1" thickBot="1" thickTop="1">
      <c r="A21" s="659"/>
      <c r="B21" s="1074" t="s">
        <v>334</v>
      </c>
      <c r="C21" s="1074"/>
      <c r="D21" s="1074"/>
      <c r="E21" s="1074"/>
      <c r="F21" s="1074"/>
      <c r="G21" s="1074"/>
      <c r="H21" s="1074"/>
      <c r="I21" s="14"/>
      <c r="J21" s="14"/>
      <c r="K21" s="133"/>
      <c r="L21" s="133"/>
      <c r="M21" s="1072">
        <v>229</v>
      </c>
      <c r="N21" s="1073"/>
      <c r="O21" s="1039"/>
      <c r="P21" s="1040"/>
      <c r="Q21" s="1040"/>
      <c r="R21" s="1040"/>
      <c r="S21" s="1040"/>
      <c r="T21" s="1040"/>
      <c r="U21" s="1040"/>
      <c r="V21" s="1040"/>
      <c r="W21" s="1040"/>
      <c r="X21" s="1041"/>
      <c r="Y21" s="133"/>
      <c r="Z21" s="133"/>
      <c r="AA21" s="133"/>
      <c r="AB21" s="1072">
        <v>230</v>
      </c>
      <c r="AC21" s="1073"/>
      <c r="AD21" s="1039"/>
      <c r="AE21" s="1040"/>
      <c r="AF21" s="1040"/>
      <c r="AG21" s="1040"/>
      <c r="AH21" s="1040"/>
      <c r="AI21" s="1040"/>
      <c r="AJ21" s="1040"/>
      <c r="AK21" s="1040"/>
      <c r="AL21" s="1040"/>
      <c r="AM21" s="1041"/>
      <c r="AQ21" s="1072">
        <v>231</v>
      </c>
      <c r="AR21" s="1073"/>
      <c r="AS21" s="1039"/>
      <c r="AT21" s="1040"/>
      <c r="AU21" s="1040"/>
      <c r="AV21" s="1040"/>
      <c r="AW21" s="1040"/>
      <c r="AX21" s="1040"/>
      <c r="AY21" s="1040"/>
      <c r="AZ21" s="1040"/>
      <c r="BA21" s="1040"/>
      <c r="BB21" s="1041"/>
      <c r="BG21" s="1072">
        <v>232</v>
      </c>
      <c r="BH21" s="1073"/>
      <c r="BI21" s="1067">
        <f>O21+AD21+AS21</f>
        <v>0</v>
      </c>
      <c r="BJ21" s="1068"/>
      <c r="BK21" s="1068"/>
      <c r="BL21" s="1068"/>
      <c r="BM21" s="1068"/>
      <c r="BN21" s="1068"/>
      <c r="BO21" s="1068"/>
      <c r="BP21" s="1068"/>
      <c r="BQ21" s="1068"/>
      <c r="BR21" s="1068"/>
      <c r="BS21" s="1069"/>
      <c r="BT21" s="14"/>
      <c r="BU21" s="693"/>
    </row>
    <row r="22" spans="1:73" s="71" customFormat="1" ht="9" customHeight="1" thickBot="1" thickTop="1">
      <c r="A22" s="659"/>
      <c r="B22" s="18"/>
      <c r="C22" s="18"/>
      <c r="D22" s="18"/>
      <c r="E22" s="18"/>
      <c r="F22" s="18"/>
      <c r="G22" s="18"/>
      <c r="H22" s="18"/>
      <c r="I22" s="14"/>
      <c r="J22" s="14"/>
      <c r="K22" s="133"/>
      <c r="L22" s="133"/>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801"/>
      <c r="BJ22" s="801"/>
      <c r="BK22" s="801"/>
      <c r="BL22" s="801"/>
      <c r="BM22" s="801"/>
      <c r="BN22" s="801"/>
      <c r="BO22" s="801"/>
      <c r="BP22" s="801"/>
      <c r="BQ22" s="801"/>
      <c r="BR22" s="801"/>
      <c r="BS22" s="801"/>
      <c r="BT22" s="14"/>
      <c r="BU22" s="693"/>
    </row>
    <row r="23" spans="1:73" s="71" customFormat="1" ht="29.25" customHeight="1" thickBot="1" thickTop="1">
      <c r="A23" s="659"/>
      <c r="B23" s="1074" t="s">
        <v>335</v>
      </c>
      <c r="C23" s="1074"/>
      <c r="D23" s="1074"/>
      <c r="E23" s="1074"/>
      <c r="F23" s="1074"/>
      <c r="G23" s="1074"/>
      <c r="H23" s="1074"/>
      <c r="I23" s="133"/>
      <c r="J23" s="133"/>
      <c r="K23" s="133"/>
      <c r="L23" s="133"/>
      <c r="M23" s="1072">
        <v>233</v>
      </c>
      <c r="N23" s="1073"/>
      <c r="O23" s="1039"/>
      <c r="P23" s="1040"/>
      <c r="Q23" s="1040"/>
      <c r="R23" s="1040"/>
      <c r="S23" s="1040"/>
      <c r="T23" s="1040"/>
      <c r="U23" s="1040"/>
      <c r="V23" s="1040"/>
      <c r="W23" s="1040"/>
      <c r="X23" s="1041"/>
      <c r="Y23" s="133"/>
      <c r="Z23" s="133"/>
      <c r="AA23" s="133"/>
      <c r="AB23" s="1072">
        <v>234</v>
      </c>
      <c r="AC23" s="1073"/>
      <c r="AD23" s="1039"/>
      <c r="AE23" s="1040"/>
      <c r="AF23" s="1040"/>
      <c r="AG23" s="1040"/>
      <c r="AH23" s="1040"/>
      <c r="AI23" s="1040"/>
      <c r="AJ23" s="1040"/>
      <c r="AK23" s="1040"/>
      <c r="AL23" s="1040"/>
      <c r="AM23" s="1041"/>
      <c r="AQ23" s="1072">
        <v>235</v>
      </c>
      <c r="AR23" s="1073"/>
      <c r="AS23" s="1039"/>
      <c r="AT23" s="1040"/>
      <c r="AU23" s="1040"/>
      <c r="AV23" s="1040"/>
      <c r="AW23" s="1040"/>
      <c r="AX23" s="1040"/>
      <c r="AY23" s="1040"/>
      <c r="AZ23" s="1040"/>
      <c r="BA23" s="1040"/>
      <c r="BB23" s="1041"/>
      <c r="BG23" s="1072">
        <v>236</v>
      </c>
      <c r="BH23" s="1073"/>
      <c r="BI23" s="1067">
        <f>O23+AD23+AS23</f>
        <v>0</v>
      </c>
      <c r="BJ23" s="1068"/>
      <c r="BK23" s="1068"/>
      <c r="BL23" s="1068"/>
      <c r="BM23" s="1068"/>
      <c r="BN23" s="1068"/>
      <c r="BO23" s="1068"/>
      <c r="BP23" s="1068"/>
      <c r="BQ23" s="1068"/>
      <c r="BR23" s="1068"/>
      <c r="BS23" s="1069"/>
      <c r="BT23" s="14"/>
      <c r="BU23" s="693"/>
    </row>
    <row r="24" spans="1:73" s="71" customFormat="1" ht="9" customHeight="1" thickBot="1" thickTop="1">
      <c r="A24" s="659"/>
      <c r="B24" s="18"/>
      <c r="C24" s="18"/>
      <c r="D24" s="18"/>
      <c r="E24" s="18"/>
      <c r="F24" s="18"/>
      <c r="G24" s="18"/>
      <c r="H24" s="18"/>
      <c r="I24" s="133"/>
      <c r="J24" s="133"/>
      <c r="K24" s="133"/>
      <c r="L24" s="133"/>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801"/>
      <c r="BJ24" s="801"/>
      <c r="BK24" s="801"/>
      <c r="BL24" s="801"/>
      <c r="BM24" s="801"/>
      <c r="BN24" s="801"/>
      <c r="BO24" s="801"/>
      <c r="BP24" s="801"/>
      <c r="BQ24" s="801"/>
      <c r="BR24" s="801"/>
      <c r="BS24" s="801"/>
      <c r="BT24" s="14"/>
      <c r="BU24" s="693"/>
    </row>
    <row r="25" spans="1:73" s="71" customFormat="1" ht="29.25" customHeight="1" thickBot="1" thickTop="1">
      <c r="A25" s="659"/>
      <c r="B25" s="1074" t="s">
        <v>523</v>
      </c>
      <c r="C25" s="1074"/>
      <c r="D25" s="1074"/>
      <c r="E25" s="1074"/>
      <c r="F25" s="1074"/>
      <c r="G25" s="1074"/>
      <c r="H25" s="1074"/>
      <c r="I25" s="133"/>
      <c r="J25" s="133"/>
      <c r="K25" s="133"/>
      <c r="L25" s="133"/>
      <c r="M25" s="1072">
        <v>237</v>
      </c>
      <c r="N25" s="1073"/>
      <c r="O25" s="1039"/>
      <c r="P25" s="1040"/>
      <c r="Q25" s="1040"/>
      <c r="R25" s="1040"/>
      <c r="S25" s="1040"/>
      <c r="T25" s="1040"/>
      <c r="U25" s="1040"/>
      <c r="V25" s="1040"/>
      <c r="W25" s="1040"/>
      <c r="X25" s="1041"/>
      <c r="Y25" s="133"/>
      <c r="Z25" s="133"/>
      <c r="AA25" s="133"/>
      <c r="AB25" s="1072">
        <v>238</v>
      </c>
      <c r="AC25" s="1073"/>
      <c r="AD25" s="1039"/>
      <c r="AE25" s="1040"/>
      <c r="AF25" s="1040"/>
      <c r="AG25" s="1040"/>
      <c r="AH25" s="1040"/>
      <c r="AI25" s="1040"/>
      <c r="AJ25" s="1040"/>
      <c r="AK25" s="1040"/>
      <c r="AL25" s="1040"/>
      <c r="AM25" s="1041"/>
      <c r="AQ25" s="1072">
        <v>239</v>
      </c>
      <c r="AR25" s="1073"/>
      <c r="AS25" s="1039"/>
      <c r="AT25" s="1040"/>
      <c r="AU25" s="1040"/>
      <c r="AV25" s="1040"/>
      <c r="AW25" s="1040"/>
      <c r="AX25" s="1040"/>
      <c r="AY25" s="1040"/>
      <c r="AZ25" s="1040"/>
      <c r="BA25" s="1040"/>
      <c r="BB25" s="1041"/>
      <c r="BG25" s="1072">
        <v>240</v>
      </c>
      <c r="BH25" s="1073"/>
      <c r="BI25" s="1067">
        <f>O25+AD25+AS25</f>
        <v>0</v>
      </c>
      <c r="BJ25" s="1068"/>
      <c r="BK25" s="1068"/>
      <c r="BL25" s="1068"/>
      <c r="BM25" s="1068"/>
      <c r="BN25" s="1068"/>
      <c r="BO25" s="1068"/>
      <c r="BP25" s="1068"/>
      <c r="BQ25" s="1068"/>
      <c r="BR25" s="1068"/>
      <c r="BS25" s="1069"/>
      <c r="BT25" s="14"/>
      <c r="BU25" s="693"/>
    </row>
    <row r="26" spans="1:73" s="71" customFormat="1" ht="9" customHeight="1" thickBot="1" thickTop="1">
      <c r="A26" s="659"/>
      <c r="B26" s="18"/>
      <c r="C26" s="18"/>
      <c r="D26" s="18"/>
      <c r="E26" s="18"/>
      <c r="F26" s="18"/>
      <c r="G26" s="18"/>
      <c r="H26" s="18"/>
      <c r="I26" s="133"/>
      <c r="J26" s="133"/>
      <c r="K26" s="133"/>
      <c r="L26" s="133"/>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801"/>
      <c r="BJ26" s="801"/>
      <c r="BK26" s="801"/>
      <c r="BL26" s="801"/>
      <c r="BM26" s="801"/>
      <c r="BN26" s="801"/>
      <c r="BO26" s="801"/>
      <c r="BP26" s="801"/>
      <c r="BQ26" s="801"/>
      <c r="BR26" s="801"/>
      <c r="BS26" s="801"/>
      <c r="BT26" s="14"/>
      <c r="BU26" s="693"/>
    </row>
    <row r="27" spans="1:73" s="71" customFormat="1" ht="29.25" customHeight="1" thickBot="1" thickTop="1">
      <c r="A27" s="659"/>
      <c r="B27" s="1074" t="s">
        <v>299</v>
      </c>
      <c r="C27" s="1074"/>
      <c r="D27" s="1074"/>
      <c r="E27" s="1074"/>
      <c r="F27" s="1074"/>
      <c r="G27" s="1074"/>
      <c r="H27" s="1074"/>
      <c r="I27" s="133"/>
      <c r="J27" s="133"/>
      <c r="K27" s="133"/>
      <c r="L27" s="133"/>
      <c r="M27" s="1072">
        <v>241</v>
      </c>
      <c r="N27" s="1073"/>
      <c r="O27" s="1039"/>
      <c r="P27" s="1040"/>
      <c r="Q27" s="1040"/>
      <c r="R27" s="1040"/>
      <c r="S27" s="1040"/>
      <c r="T27" s="1040"/>
      <c r="U27" s="1040"/>
      <c r="V27" s="1040"/>
      <c r="W27" s="1040"/>
      <c r="X27" s="1041"/>
      <c r="Y27" s="133"/>
      <c r="Z27" s="133"/>
      <c r="AA27" s="133"/>
      <c r="AB27" s="1072">
        <v>242</v>
      </c>
      <c r="AC27" s="1073"/>
      <c r="AD27" s="1039"/>
      <c r="AE27" s="1040"/>
      <c r="AF27" s="1040"/>
      <c r="AG27" s="1040"/>
      <c r="AH27" s="1040"/>
      <c r="AI27" s="1040"/>
      <c r="AJ27" s="1040"/>
      <c r="AK27" s="1040"/>
      <c r="AL27" s="1040"/>
      <c r="AM27" s="1041"/>
      <c r="AQ27" s="1072">
        <v>243</v>
      </c>
      <c r="AR27" s="1073"/>
      <c r="AS27" s="1039"/>
      <c r="AT27" s="1040"/>
      <c r="AU27" s="1040"/>
      <c r="AV27" s="1040"/>
      <c r="AW27" s="1040"/>
      <c r="AX27" s="1040"/>
      <c r="AY27" s="1040"/>
      <c r="AZ27" s="1040"/>
      <c r="BA27" s="1040"/>
      <c r="BB27" s="1041"/>
      <c r="BG27" s="1072">
        <v>244</v>
      </c>
      <c r="BH27" s="1073"/>
      <c r="BI27" s="1067">
        <f>O27+AD27+AS27</f>
        <v>0</v>
      </c>
      <c r="BJ27" s="1068"/>
      <c r="BK27" s="1068"/>
      <c r="BL27" s="1068"/>
      <c r="BM27" s="1068"/>
      <c r="BN27" s="1068"/>
      <c r="BO27" s="1068"/>
      <c r="BP27" s="1068"/>
      <c r="BQ27" s="1068"/>
      <c r="BR27" s="1068"/>
      <c r="BS27" s="1069"/>
      <c r="BT27" s="14"/>
      <c r="BU27" s="693"/>
    </row>
    <row r="28" spans="1:73" s="71" customFormat="1" ht="9" customHeight="1" thickBot="1" thickTop="1">
      <c r="A28" s="659"/>
      <c r="B28" s="18"/>
      <c r="C28" s="18"/>
      <c r="D28" s="18"/>
      <c r="E28" s="18"/>
      <c r="F28" s="18"/>
      <c r="G28" s="18"/>
      <c r="H28" s="18"/>
      <c r="I28" s="133"/>
      <c r="J28" s="133"/>
      <c r="K28" s="133"/>
      <c r="L28" s="133"/>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801"/>
      <c r="BJ28" s="801"/>
      <c r="BK28" s="801"/>
      <c r="BL28" s="801"/>
      <c r="BM28" s="801"/>
      <c r="BN28" s="801"/>
      <c r="BO28" s="801"/>
      <c r="BP28" s="801"/>
      <c r="BQ28" s="801"/>
      <c r="BR28" s="801"/>
      <c r="BS28" s="801"/>
      <c r="BT28" s="14"/>
      <c r="BU28" s="693"/>
    </row>
    <row r="29" spans="1:73" s="71" customFormat="1" ht="29.25" customHeight="1" thickBot="1" thickTop="1">
      <c r="A29" s="659"/>
      <c r="B29" s="1074" t="s">
        <v>350</v>
      </c>
      <c r="C29" s="1074"/>
      <c r="D29" s="1074"/>
      <c r="E29" s="1074"/>
      <c r="F29" s="1074"/>
      <c r="G29" s="1074"/>
      <c r="H29" s="1074"/>
      <c r="I29" s="133"/>
      <c r="J29" s="133"/>
      <c r="K29" s="133"/>
      <c r="L29" s="133"/>
      <c r="M29" s="1072">
        <v>245</v>
      </c>
      <c r="N29" s="1073"/>
      <c r="O29" s="1039"/>
      <c r="P29" s="1040"/>
      <c r="Q29" s="1040"/>
      <c r="R29" s="1040"/>
      <c r="S29" s="1040"/>
      <c r="T29" s="1040"/>
      <c r="U29" s="1040"/>
      <c r="V29" s="1040"/>
      <c r="W29" s="1040"/>
      <c r="X29" s="1041"/>
      <c r="Y29" s="133"/>
      <c r="Z29" s="133"/>
      <c r="AA29" s="133"/>
      <c r="AB29" s="1072">
        <v>246</v>
      </c>
      <c r="AC29" s="1073"/>
      <c r="AD29" s="1039"/>
      <c r="AE29" s="1040"/>
      <c r="AF29" s="1040"/>
      <c r="AG29" s="1040"/>
      <c r="AH29" s="1040"/>
      <c r="AI29" s="1040"/>
      <c r="AJ29" s="1040"/>
      <c r="AK29" s="1040"/>
      <c r="AL29" s="1040"/>
      <c r="AM29" s="1041"/>
      <c r="AQ29" s="1072">
        <v>247</v>
      </c>
      <c r="AR29" s="1073"/>
      <c r="AS29" s="1039"/>
      <c r="AT29" s="1040"/>
      <c r="AU29" s="1040"/>
      <c r="AV29" s="1040"/>
      <c r="AW29" s="1040"/>
      <c r="AX29" s="1040"/>
      <c r="AY29" s="1040"/>
      <c r="AZ29" s="1040"/>
      <c r="BA29" s="1040"/>
      <c r="BB29" s="1041"/>
      <c r="BG29" s="1072">
        <v>248</v>
      </c>
      <c r="BH29" s="1073"/>
      <c r="BI29" s="1067">
        <f>O29+AD29+AS29</f>
        <v>0</v>
      </c>
      <c r="BJ29" s="1068"/>
      <c r="BK29" s="1068"/>
      <c r="BL29" s="1068"/>
      <c r="BM29" s="1068"/>
      <c r="BN29" s="1068"/>
      <c r="BO29" s="1068"/>
      <c r="BP29" s="1068"/>
      <c r="BQ29" s="1068"/>
      <c r="BR29" s="1068"/>
      <c r="BS29" s="1069"/>
      <c r="BT29" s="14"/>
      <c r="BU29" s="693"/>
    </row>
    <row r="30" spans="1:73" s="71" customFormat="1" ht="9" customHeight="1" thickBot="1" thickTop="1">
      <c r="A30" s="659"/>
      <c r="B30" s="18"/>
      <c r="C30" s="18"/>
      <c r="D30" s="18"/>
      <c r="E30" s="18"/>
      <c r="F30" s="18"/>
      <c r="G30" s="18"/>
      <c r="H30" s="18"/>
      <c r="I30" s="133"/>
      <c r="J30" s="133"/>
      <c r="K30" s="133"/>
      <c r="L30" s="133"/>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801"/>
      <c r="BJ30" s="801"/>
      <c r="BK30" s="801"/>
      <c r="BL30" s="801"/>
      <c r="BM30" s="801"/>
      <c r="BN30" s="801"/>
      <c r="BO30" s="801"/>
      <c r="BP30" s="801"/>
      <c r="BQ30" s="801"/>
      <c r="BR30" s="801"/>
      <c r="BS30" s="801"/>
      <c r="BT30" s="14"/>
      <c r="BU30" s="693"/>
    </row>
    <row r="31" spans="1:73" s="71" customFormat="1" ht="29.25" customHeight="1" thickBot="1" thickTop="1">
      <c r="A31" s="659"/>
      <c r="B31" s="1074" t="s">
        <v>563</v>
      </c>
      <c r="C31" s="1074"/>
      <c r="D31" s="1074"/>
      <c r="E31" s="1074"/>
      <c r="F31" s="1074"/>
      <c r="G31" s="1074"/>
      <c r="H31" s="1074"/>
      <c r="I31" s="133"/>
      <c r="J31" s="133"/>
      <c r="K31" s="133"/>
      <c r="L31" s="133"/>
      <c r="M31" s="1072" t="s">
        <v>672</v>
      </c>
      <c r="N31" s="1073"/>
      <c r="O31" s="1039"/>
      <c r="P31" s="1040"/>
      <c r="Q31" s="1040"/>
      <c r="R31" s="1040"/>
      <c r="S31" s="1040"/>
      <c r="T31" s="1040"/>
      <c r="U31" s="1040"/>
      <c r="V31" s="1040"/>
      <c r="W31" s="1040"/>
      <c r="X31" s="1041"/>
      <c r="Y31" s="133"/>
      <c r="Z31" s="133"/>
      <c r="AA31" s="133"/>
      <c r="AB31" s="1072" t="s">
        <v>673</v>
      </c>
      <c r="AC31" s="1073"/>
      <c r="AD31" s="1039"/>
      <c r="AE31" s="1040"/>
      <c r="AF31" s="1040"/>
      <c r="AG31" s="1040"/>
      <c r="AH31" s="1040"/>
      <c r="AI31" s="1040"/>
      <c r="AJ31" s="1040"/>
      <c r="AK31" s="1040"/>
      <c r="AL31" s="1040"/>
      <c r="AM31" s="1041"/>
      <c r="AQ31" s="1072" t="s">
        <v>674</v>
      </c>
      <c r="AR31" s="1073"/>
      <c r="AS31" s="1039"/>
      <c r="AT31" s="1040"/>
      <c r="AU31" s="1040"/>
      <c r="AV31" s="1040"/>
      <c r="AW31" s="1040"/>
      <c r="AX31" s="1040"/>
      <c r="AY31" s="1040"/>
      <c r="AZ31" s="1040"/>
      <c r="BA31" s="1040"/>
      <c r="BB31" s="1041"/>
      <c r="BG31" s="1072" t="s">
        <v>675</v>
      </c>
      <c r="BH31" s="1073"/>
      <c r="BI31" s="1067">
        <f>O31+AD31+AS31</f>
        <v>0</v>
      </c>
      <c r="BJ31" s="1068"/>
      <c r="BK31" s="1068"/>
      <c r="BL31" s="1068"/>
      <c r="BM31" s="1068"/>
      <c r="BN31" s="1068"/>
      <c r="BO31" s="1068"/>
      <c r="BP31" s="1068"/>
      <c r="BQ31" s="1068"/>
      <c r="BR31" s="1068"/>
      <c r="BS31" s="1069"/>
      <c r="BT31" s="14"/>
      <c r="BU31" s="693"/>
    </row>
    <row r="32" spans="1:73" s="71" customFormat="1" ht="9" customHeight="1" thickBot="1" thickTop="1">
      <c r="A32" s="659"/>
      <c r="B32" s="18"/>
      <c r="C32" s="18"/>
      <c r="D32" s="18"/>
      <c r="E32" s="18"/>
      <c r="F32" s="18"/>
      <c r="G32" s="18"/>
      <c r="H32" s="18"/>
      <c r="I32" s="133"/>
      <c r="J32" s="133"/>
      <c r="K32" s="133"/>
      <c r="L32" s="133"/>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801"/>
      <c r="BJ32" s="801"/>
      <c r="BK32" s="801"/>
      <c r="BL32" s="801"/>
      <c r="BM32" s="801"/>
      <c r="BN32" s="801"/>
      <c r="BO32" s="801"/>
      <c r="BP32" s="801"/>
      <c r="BQ32" s="801"/>
      <c r="BR32" s="801"/>
      <c r="BS32" s="801"/>
      <c r="BT32" s="14"/>
      <c r="BU32" s="693"/>
    </row>
    <row r="33" spans="1:73" s="71" customFormat="1" ht="29.25" customHeight="1" thickBot="1" thickTop="1">
      <c r="A33" s="659"/>
      <c r="B33" s="1074" t="s">
        <v>564</v>
      </c>
      <c r="C33" s="1074"/>
      <c r="D33" s="1074"/>
      <c r="E33" s="1074"/>
      <c r="F33" s="1074"/>
      <c r="G33" s="1074"/>
      <c r="H33" s="1074"/>
      <c r="I33" s="133"/>
      <c r="J33" s="133"/>
      <c r="K33" s="133"/>
      <c r="L33" s="133"/>
      <c r="M33" s="1072" t="s">
        <v>676</v>
      </c>
      <c r="N33" s="1073"/>
      <c r="O33" s="1039"/>
      <c r="P33" s="1040"/>
      <c r="Q33" s="1040"/>
      <c r="R33" s="1040"/>
      <c r="S33" s="1040"/>
      <c r="T33" s="1040"/>
      <c r="U33" s="1040"/>
      <c r="V33" s="1040"/>
      <c r="W33" s="1040"/>
      <c r="X33" s="1041"/>
      <c r="Y33" s="133"/>
      <c r="Z33" s="133"/>
      <c r="AA33" s="133"/>
      <c r="AB33" s="1072" t="s">
        <v>677</v>
      </c>
      <c r="AC33" s="1073"/>
      <c r="AD33" s="1039"/>
      <c r="AE33" s="1040"/>
      <c r="AF33" s="1040"/>
      <c r="AG33" s="1040"/>
      <c r="AH33" s="1040"/>
      <c r="AI33" s="1040"/>
      <c r="AJ33" s="1040"/>
      <c r="AK33" s="1040"/>
      <c r="AL33" s="1040"/>
      <c r="AM33" s="1041"/>
      <c r="AQ33" s="1072" t="s">
        <v>678</v>
      </c>
      <c r="AR33" s="1073"/>
      <c r="AS33" s="1039"/>
      <c r="AT33" s="1040"/>
      <c r="AU33" s="1040"/>
      <c r="AV33" s="1040"/>
      <c r="AW33" s="1040"/>
      <c r="AX33" s="1040"/>
      <c r="AY33" s="1040"/>
      <c r="AZ33" s="1040"/>
      <c r="BA33" s="1040"/>
      <c r="BB33" s="1041"/>
      <c r="BG33" s="1072" t="s">
        <v>679</v>
      </c>
      <c r="BH33" s="1073"/>
      <c r="BI33" s="1067">
        <f>O33+AD33+AS33</f>
        <v>0</v>
      </c>
      <c r="BJ33" s="1068"/>
      <c r="BK33" s="1068"/>
      <c r="BL33" s="1068"/>
      <c r="BM33" s="1068"/>
      <c r="BN33" s="1068"/>
      <c r="BO33" s="1068"/>
      <c r="BP33" s="1068"/>
      <c r="BQ33" s="1068"/>
      <c r="BR33" s="1068"/>
      <c r="BS33" s="1069"/>
      <c r="BT33" s="14"/>
      <c r="BU33" s="693"/>
    </row>
    <row r="34" spans="1:73" s="71" customFormat="1" ht="9" customHeight="1" thickBot="1" thickTop="1">
      <c r="A34" s="659"/>
      <c r="B34" s="18"/>
      <c r="C34" s="18"/>
      <c r="D34" s="18"/>
      <c r="E34" s="18"/>
      <c r="F34" s="18"/>
      <c r="G34" s="18"/>
      <c r="H34" s="18"/>
      <c r="I34" s="133"/>
      <c r="J34" s="133"/>
      <c r="K34" s="133"/>
      <c r="L34" s="133"/>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801"/>
      <c r="BJ34" s="801"/>
      <c r="BK34" s="801"/>
      <c r="BL34" s="801"/>
      <c r="BM34" s="801"/>
      <c r="BN34" s="801"/>
      <c r="BO34" s="801"/>
      <c r="BP34" s="801"/>
      <c r="BQ34" s="801"/>
      <c r="BR34" s="801"/>
      <c r="BS34" s="801"/>
      <c r="BT34" s="14"/>
      <c r="BU34" s="693"/>
    </row>
    <row r="35" spans="1:73" s="71" customFormat="1" ht="29.25" customHeight="1" thickBot="1" thickTop="1">
      <c r="A35" s="659"/>
      <c r="B35" s="1074" t="s">
        <v>680</v>
      </c>
      <c r="C35" s="1074"/>
      <c r="D35" s="1074"/>
      <c r="E35" s="1074"/>
      <c r="F35" s="1074"/>
      <c r="G35" s="1074"/>
      <c r="H35" s="1074"/>
      <c r="I35" s="133"/>
      <c r="J35" s="133"/>
      <c r="K35" s="133"/>
      <c r="L35" s="133"/>
      <c r="M35" s="1072" t="s">
        <v>681</v>
      </c>
      <c r="N35" s="1073"/>
      <c r="O35" s="1039"/>
      <c r="P35" s="1040"/>
      <c r="Q35" s="1040"/>
      <c r="R35" s="1040"/>
      <c r="S35" s="1040"/>
      <c r="T35" s="1040"/>
      <c r="U35" s="1040"/>
      <c r="V35" s="1040"/>
      <c r="W35" s="1040"/>
      <c r="X35" s="1041"/>
      <c r="Y35" s="133"/>
      <c r="Z35" s="133"/>
      <c r="AA35" s="133"/>
      <c r="AB35" s="1072" t="s">
        <v>682</v>
      </c>
      <c r="AC35" s="1073"/>
      <c r="AD35" s="1039"/>
      <c r="AE35" s="1040"/>
      <c r="AF35" s="1040"/>
      <c r="AG35" s="1040"/>
      <c r="AH35" s="1040"/>
      <c r="AI35" s="1040"/>
      <c r="AJ35" s="1040"/>
      <c r="AK35" s="1040"/>
      <c r="AL35" s="1040"/>
      <c r="AM35" s="1041"/>
      <c r="AQ35" s="1072" t="s">
        <v>683</v>
      </c>
      <c r="AR35" s="1073"/>
      <c r="AS35" s="1039"/>
      <c r="AT35" s="1040"/>
      <c r="AU35" s="1040"/>
      <c r="AV35" s="1040"/>
      <c r="AW35" s="1040"/>
      <c r="AX35" s="1040"/>
      <c r="AY35" s="1040"/>
      <c r="AZ35" s="1040"/>
      <c r="BA35" s="1040"/>
      <c r="BB35" s="1041"/>
      <c r="BG35" s="1072" t="s">
        <v>684</v>
      </c>
      <c r="BH35" s="1073"/>
      <c r="BI35" s="1067">
        <f>O35+AD35+AS35</f>
        <v>0</v>
      </c>
      <c r="BJ35" s="1068"/>
      <c r="BK35" s="1068"/>
      <c r="BL35" s="1068"/>
      <c r="BM35" s="1068"/>
      <c r="BN35" s="1068"/>
      <c r="BO35" s="1068"/>
      <c r="BP35" s="1068"/>
      <c r="BQ35" s="1068"/>
      <c r="BR35" s="1068"/>
      <c r="BS35" s="1069"/>
      <c r="BT35" s="14"/>
      <c r="BU35" s="693"/>
    </row>
    <row r="36" spans="1:73" s="71" customFormat="1" ht="9" customHeight="1" thickBot="1" thickTop="1">
      <c r="A36" s="659"/>
      <c r="B36" s="18"/>
      <c r="C36" s="18"/>
      <c r="D36" s="18"/>
      <c r="E36" s="18"/>
      <c r="F36" s="18"/>
      <c r="G36" s="18"/>
      <c r="H36" s="18"/>
      <c r="I36" s="133"/>
      <c r="J36" s="133"/>
      <c r="K36" s="133"/>
      <c r="L36" s="133"/>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801"/>
      <c r="BJ36" s="801"/>
      <c r="BK36" s="801"/>
      <c r="BL36" s="801"/>
      <c r="BM36" s="801"/>
      <c r="BN36" s="801"/>
      <c r="BO36" s="801"/>
      <c r="BP36" s="801"/>
      <c r="BQ36" s="801"/>
      <c r="BR36" s="801"/>
      <c r="BS36" s="801"/>
      <c r="BT36" s="14"/>
      <c r="BU36" s="693"/>
    </row>
    <row r="37" spans="1:73" s="71" customFormat="1" ht="29.25" customHeight="1" thickBot="1" thickTop="1">
      <c r="A37" s="659"/>
      <c r="B37" s="1074" t="s">
        <v>565</v>
      </c>
      <c r="C37" s="1074"/>
      <c r="D37" s="1074"/>
      <c r="E37" s="1074"/>
      <c r="F37" s="1074"/>
      <c r="G37" s="1074"/>
      <c r="H37" s="1074"/>
      <c r="I37" s="133"/>
      <c r="J37" s="133"/>
      <c r="K37" s="133"/>
      <c r="L37" s="133"/>
      <c r="M37" s="1072" t="s">
        <v>685</v>
      </c>
      <c r="N37" s="1073"/>
      <c r="O37" s="1039"/>
      <c r="P37" s="1040"/>
      <c r="Q37" s="1040"/>
      <c r="R37" s="1040"/>
      <c r="S37" s="1040"/>
      <c r="T37" s="1040"/>
      <c r="U37" s="1040"/>
      <c r="V37" s="1040"/>
      <c r="W37" s="1040"/>
      <c r="X37" s="1041"/>
      <c r="Y37" s="133"/>
      <c r="Z37" s="133"/>
      <c r="AA37" s="133"/>
      <c r="AB37" s="1072" t="s">
        <v>686</v>
      </c>
      <c r="AC37" s="1073"/>
      <c r="AD37" s="1039"/>
      <c r="AE37" s="1040"/>
      <c r="AF37" s="1040"/>
      <c r="AG37" s="1040"/>
      <c r="AH37" s="1040"/>
      <c r="AI37" s="1040"/>
      <c r="AJ37" s="1040"/>
      <c r="AK37" s="1040"/>
      <c r="AL37" s="1040"/>
      <c r="AM37" s="1041"/>
      <c r="AQ37" s="1072" t="s">
        <v>687</v>
      </c>
      <c r="AR37" s="1073"/>
      <c r="AS37" s="1039"/>
      <c r="AT37" s="1040"/>
      <c r="AU37" s="1040"/>
      <c r="AV37" s="1040"/>
      <c r="AW37" s="1040"/>
      <c r="AX37" s="1040"/>
      <c r="AY37" s="1040"/>
      <c r="AZ37" s="1040"/>
      <c r="BA37" s="1040"/>
      <c r="BB37" s="1041"/>
      <c r="BG37" s="1072" t="s">
        <v>688</v>
      </c>
      <c r="BH37" s="1073"/>
      <c r="BI37" s="1067">
        <f>O37+AD37+AS37</f>
        <v>0</v>
      </c>
      <c r="BJ37" s="1068"/>
      <c r="BK37" s="1068"/>
      <c r="BL37" s="1068"/>
      <c r="BM37" s="1068"/>
      <c r="BN37" s="1068"/>
      <c r="BO37" s="1068"/>
      <c r="BP37" s="1068"/>
      <c r="BQ37" s="1068"/>
      <c r="BR37" s="1068"/>
      <c r="BS37" s="1069"/>
      <c r="BT37" s="14"/>
      <c r="BU37" s="693"/>
    </row>
    <row r="38" spans="1:73" s="71" customFormat="1" ht="9" customHeight="1" thickBot="1" thickTop="1">
      <c r="A38" s="659"/>
      <c r="B38" s="18"/>
      <c r="C38" s="18"/>
      <c r="D38" s="18"/>
      <c r="E38" s="18"/>
      <c r="F38" s="18"/>
      <c r="G38" s="18"/>
      <c r="H38" s="18"/>
      <c r="I38" s="133"/>
      <c r="J38" s="133"/>
      <c r="K38" s="133"/>
      <c r="L38" s="133"/>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801"/>
      <c r="BJ38" s="801"/>
      <c r="BK38" s="801"/>
      <c r="BL38" s="801"/>
      <c r="BM38" s="801"/>
      <c r="BN38" s="801"/>
      <c r="BO38" s="801"/>
      <c r="BP38" s="801"/>
      <c r="BQ38" s="801"/>
      <c r="BR38" s="801"/>
      <c r="BS38" s="801"/>
      <c r="BT38" s="14"/>
      <c r="BU38" s="693"/>
    </row>
    <row r="39" spans="1:73" s="71" customFormat="1" ht="29.25" customHeight="1" thickBot="1" thickTop="1">
      <c r="A39" s="659"/>
      <c r="B39" s="1074" t="s">
        <v>538</v>
      </c>
      <c r="C39" s="1074"/>
      <c r="D39" s="1074"/>
      <c r="E39" s="1074"/>
      <c r="F39" s="1074"/>
      <c r="G39" s="1074"/>
      <c r="H39" s="1074"/>
      <c r="I39" s="133"/>
      <c r="J39" s="133"/>
      <c r="K39" s="133"/>
      <c r="L39" s="133"/>
      <c r="M39" s="1072" t="s">
        <v>689</v>
      </c>
      <c r="N39" s="1073"/>
      <c r="O39" s="1039"/>
      <c r="P39" s="1040"/>
      <c r="Q39" s="1040"/>
      <c r="R39" s="1040"/>
      <c r="S39" s="1040"/>
      <c r="T39" s="1040"/>
      <c r="U39" s="1040"/>
      <c r="V39" s="1040"/>
      <c r="W39" s="1040"/>
      <c r="X39" s="1041"/>
      <c r="Y39" s="133"/>
      <c r="Z39" s="133"/>
      <c r="AA39" s="133"/>
      <c r="AB39" s="1072" t="s">
        <v>690</v>
      </c>
      <c r="AC39" s="1073"/>
      <c r="AD39" s="1039"/>
      <c r="AE39" s="1040"/>
      <c r="AF39" s="1040"/>
      <c r="AG39" s="1040"/>
      <c r="AH39" s="1040"/>
      <c r="AI39" s="1040"/>
      <c r="AJ39" s="1040"/>
      <c r="AK39" s="1040"/>
      <c r="AL39" s="1040"/>
      <c r="AM39" s="1041"/>
      <c r="AQ39" s="1072" t="s">
        <v>691</v>
      </c>
      <c r="AR39" s="1073"/>
      <c r="AS39" s="1039"/>
      <c r="AT39" s="1040"/>
      <c r="AU39" s="1040"/>
      <c r="AV39" s="1040"/>
      <c r="AW39" s="1040"/>
      <c r="AX39" s="1040"/>
      <c r="AY39" s="1040"/>
      <c r="AZ39" s="1040"/>
      <c r="BA39" s="1040"/>
      <c r="BB39" s="1041"/>
      <c r="BG39" s="1072" t="s">
        <v>692</v>
      </c>
      <c r="BH39" s="1073"/>
      <c r="BI39" s="1067">
        <f>O39+AD39+AS39</f>
        <v>0</v>
      </c>
      <c r="BJ39" s="1068"/>
      <c r="BK39" s="1068"/>
      <c r="BL39" s="1068"/>
      <c r="BM39" s="1068"/>
      <c r="BN39" s="1068"/>
      <c r="BO39" s="1068"/>
      <c r="BP39" s="1068"/>
      <c r="BQ39" s="1068"/>
      <c r="BR39" s="1068"/>
      <c r="BS39" s="1069"/>
      <c r="BT39" s="14"/>
      <c r="BU39" s="693"/>
    </row>
    <row r="40" spans="1:73" s="71" customFormat="1" ht="9" customHeight="1" thickBot="1" thickTop="1">
      <c r="A40" s="659"/>
      <c r="B40" s="18"/>
      <c r="C40" s="18"/>
      <c r="D40" s="18"/>
      <c r="E40" s="18"/>
      <c r="F40" s="18"/>
      <c r="G40" s="18"/>
      <c r="H40" s="18"/>
      <c r="I40" s="133"/>
      <c r="J40" s="133"/>
      <c r="K40" s="133"/>
      <c r="L40" s="133"/>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801"/>
      <c r="BJ40" s="801"/>
      <c r="BK40" s="801"/>
      <c r="BL40" s="801"/>
      <c r="BM40" s="801"/>
      <c r="BN40" s="801"/>
      <c r="BO40" s="801"/>
      <c r="BP40" s="801"/>
      <c r="BQ40" s="801"/>
      <c r="BR40" s="801"/>
      <c r="BS40" s="801"/>
      <c r="BT40" s="14"/>
      <c r="BU40" s="693"/>
    </row>
    <row r="41" spans="1:73" s="71" customFormat="1" ht="29.25" customHeight="1" thickBot="1" thickTop="1">
      <c r="A41" s="659"/>
      <c r="B41" s="1074" t="s">
        <v>566</v>
      </c>
      <c r="C41" s="1074"/>
      <c r="D41" s="1074"/>
      <c r="E41" s="1074"/>
      <c r="F41" s="1074"/>
      <c r="G41" s="1074"/>
      <c r="H41" s="1074"/>
      <c r="I41" s="133"/>
      <c r="J41" s="133"/>
      <c r="K41" s="133"/>
      <c r="L41" s="133"/>
      <c r="M41" s="1072" t="s">
        <v>693</v>
      </c>
      <c r="N41" s="1073"/>
      <c r="O41" s="1039"/>
      <c r="P41" s="1040"/>
      <c r="Q41" s="1040"/>
      <c r="R41" s="1040"/>
      <c r="S41" s="1040"/>
      <c r="T41" s="1040"/>
      <c r="U41" s="1040"/>
      <c r="V41" s="1040"/>
      <c r="W41" s="1040"/>
      <c r="X41" s="1041"/>
      <c r="Y41" s="133"/>
      <c r="Z41" s="133"/>
      <c r="AA41" s="133"/>
      <c r="AB41" s="1072" t="s">
        <v>694</v>
      </c>
      <c r="AC41" s="1073"/>
      <c r="AD41" s="1039"/>
      <c r="AE41" s="1040"/>
      <c r="AF41" s="1040"/>
      <c r="AG41" s="1040"/>
      <c r="AH41" s="1040"/>
      <c r="AI41" s="1040"/>
      <c r="AJ41" s="1040"/>
      <c r="AK41" s="1040"/>
      <c r="AL41" s="1040"/>
      <c r="AM41" s="1041"/>
      <c r="AQ41" s="1072" t="s">
        <v>696</v>
      </c>
      <c r="AR41" s="1073"/>
      <c r="AS41" s="1039"/>
      <c r="AT41" s="1040"/>
      <c r="AU41" s="1040"/>
      <c r="AV41" s="1040"/>
      <c r="AW41" s="1040"/>
      <c r="AX41" s="1040"/>
      <c r="AY41" s="1040"/>
      <c r="AZ41" s="1040"/>
      <c r="BA41" s="1040"/>
      <c r="BB41" s="1041"/>
      <c r="BG41" s="1072" t="s">
        <v>697</v>
      </c>
      <c r="BH41" s="1073"/>
      <c r="BI41" s="1067">
        <f>O41+AD41+AS41</f>
        <v>0</v>
      </c>
      <c r="BJ41" s="1068"/>
      <c r="BK41" s="1068"/>
      <c r="BL41" s="1068"/>
      <c r="BM41" s="1068"/>
      <c r="BN41" s="1068"/>
      <c r="BO41" s="1068"/>
      <c r="BP41" s="1068"/>
      <c r="BQ41" s="1068"/>
      <c r="BR41" s="1068"/>
      <c r="BS41" s="1069"/>
      <c r="BT41" s="14"/>
      <c r="BU41" s="693"/>
    </row>
    <row r="42" spans="1:73" s="71" customFormat="1" ht="9" customHeight="1" thickBot="1" thickTop="1">
      <c r="A42" s="659"/>
      <c r="B42" s="18"/>
      <c r="C42" s="18"/>
      <c r="D42" s="18"/>
      <c r="E42" s="18"/>
      <c r="F42" s="18"/>
      <c r="G42" s="18"/>
      <c r="H42" s="18"/>
      <c r="I42" s="133"/>
      <c r="J42" s="133"/>
      <c r="K42" s="133"/>
      <c r="L42" s="133"/>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801"/>
      <c r="BJ42" s="801"/>
      <c r="BK42" s="801"/>
      <c r="BL42" s="801"/>
      <c r="BM42" s="801"/>
      <c r="BN42" s="801"/>
      <c r="BO42" s="801"/>
      <c r="BP42" s="801"/>
      <c r="BQ42" s="801"/>
      <c r="BR42" s="801"/>
      <c r="BS42" s="801"/>
      <c r="BT42" s="14"/>
      <c r="BU42" s="693"/>
    </row>
    <row r="43" spans="1:73" s="71" customFormat="1" ht="29.25" customHeight="1" thickBot="1" thickTop="1">
      <c r="A43" s="659"/>
      <c r="B43" s="1074" t="s">
        <v>598</v>
      </c>
      <c r="C43" s="1074"/>
      <c r="D43" s="1074"/>
      <c r="E43" s="1074"/>
      <c r="F43" s="1074"/>
      <c r="G43" s="1074"/>
      <c r="H43" s="1074"/>
      <c r="I43" s="133"/>
      <c r="J43" s="133"/>
      <c r="K43" s="133"/>
      <c r="L43" s="133"/>
      <c r="M43" s="1072" t="s">
        <v>698</v>
      </c>
      <c r="N43" s="1073"/>
      <c r="O43" s="1039"/>
      <c r="P43" s="1040"/>
      <c r="Q43" s="1040"/>
      <c r="R43" s="1040"/>
      <c r="S43" s="1040"/>
      <c r="T43" s="1040"/>
      <c r="U43" s="1040"/>
      <c r="V43" s="1040"/>
      <c r="W43" s="1040"/>
      <c r="X43" s="1041"/>
      <c r="Y43" s="133"/>
      <c r="Z43" s="133"/>
      <c r="AA43" s="133"/>
      <c r="AB43" s="1072" t="s">
        <v>699</v>
      </c>
      <c r="AC43" s="1073"/>
      <c r="AD43" s="1039"/>
      <c r="AE43" s="1040"/>
      <c r="AF43" s="1040"/>
      <c r="AG43" s="1040"/>
      <c r="AH43" s="1040"/>
      <c r="AI43" s="1040"/>
      <c r="AJ43" s="1040"/>
      <c r="AK43" s="1040"/>
      <c r="AL43" s="1040"/>
      <c r="AM43" s="1041"/>
      <c r="AQ43" s="1072" t="s">
        <v>700</v>
      </c>
      <c r="AR43" s="1073"/>
      <c r="AS43" s="1039"/>
      <c r="AT43" s="1040"/>
      <c r="AU43" s="1040"/>
      <c r="AV43" s="1040"/>
      <c r="AW43" s="1040"/>
      <c r="AX43" s="1040"/>
      <c r="AY43" s="1040"/>
      <c r="AZ43" s="1040"/>
      <c r="BA43" s="1040"/>
      <c r="BB43" s="1041"/>
      <c r="BG43" s="1072" t="s">
        <v>701</v>
      </c>
      <c r="BH43" s="1073"/>
      <c r="BI43" s="1067">
        <f>O43+AD43+AS43</f>
        <v>0</v>
      </c>
      <c r="BJ43" s="1068"/>
      <c r="BK43" s="1068"/>
      <c r="BL43" s="1068"/>
      <c r="BM43" s="1068"/>
      <c r="BN43" s="1068"/>
      <c r="BO43" s="1068"/>
      <c r="BP43" s="1068"/>
      <c r="BQ43" s="1068"/>
      <c r="BR43" s="1068"/>
      <c r="BS43" s="1069"/>
      <c r="BT43" s="14"/>
      <c r="BU43" s="693"/>
    </row>
    <row r="44" spans="1:73" s="71" customFormat="1" ht="9" customHeight="1" thickBot="1" thickTop="1">
      <c r="A44" s="659"/>
      <c r="B44" s="18"/>
      <c r="C44" s="18"/>
      <c r="D44" s="18"/>
      <c r="E44" s="18"/>
      <c r="F44" s="18"/>
      <c r="G44" s="18"/>
      <c r="H44" s="18"/>
      <c r="I44" s="133"/>
      <c r="J44" s="133"/>
      <c r="K44" s="133"/>
      <c r="L44" s="133"/>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801"/>
      <c r="BJ44" s="801"/>
      <c r="BK44" s="801"/>
      <c r="BL44" s="801"/>
      <c r="BM44" s="801"/>
      <c r="BN44" s="801"/>
      <c r="BO44" s="801"/>
      <c r="BP44" s="801"/>
      <c r="BQ44" s="801"/>
      <c r="BR44" s="801"/>
      <c r="BS44" s="801"/>
      <c r="BT44" s="14"/>
      <c r="BU44" s="693"/>
    </row>
    <row r="45" spans="1:73" s="71" customFormat="1" ht="29.25" customHeight="1" thickBot="1" thickTop="1">
      <c r="A45" s="659"/>
      <c r="B45" s="1074" t="s">
        <v>702</v>
      </c>
      <c r="C45" s="1074"/>
      <c r="D45" s="1074"/>
      <c r="E45" s="1074"/>
      <c r="F45" s="1074"/>
      <c r="G45" s="1074"/>
      <c r="H45" s="1074"/>
      <c r="I45" s="133"/>
      <c r="J45" s="133"/>
      <c r="K45" s="133"/>
      <c r="L45" s="133"/>
      <c r="M45" s="1072" t="s">
        <v>703</v>
      </c>
      <c r="N45" s="1073"/>
      <c r="O45" s="1039"/>
      <c r="P45" s="1040"/>
      <c r="Q45" s="1040"/>
      <c r="R45" s="1040"/>
      <c r="S45" s="1040"/>
      <c r="T45" s="1040"/>
      <c r="U45" s="1040"/>
      <c r="V45" s="1040"/>
      <c r="W45" s="1040"/>
      <c r="X45" s="1041"/>
      <c r="Y45" s="133"/>
      <c r="Z45" s="133"/>
      <c r="AA45" s="133"/>
      <c r="AB45" s="1072" t="s">
        <v>704</v>
      </c>
      <c r="AC45" s="1073"/>
      <c r="AD45" s="1039"/>
      <c r="AE45" s="1040"/>
      <c r="AF45" s="1040"/>
      <c r="AG45" s="1040"/>
      <c r="AH45" s="1040"/>
      <c r="AI45" s="1040"/>
      <c r="AJ45" s="1040"/>
      <c r="AK45" s="1040"/>
      <c r="AL45" s="1040"/>
      <c r="AM45" s="1041"/>
      <c r="AQ45" s="1072" t="s">
        <v>705</v>
      </c>
      <c r="AR45" s="1073"/>
      <c r="AS45" s="1039"/>
      <c r="AT45" s="1040"/>
      <c r="AU45" s="1040"/>
      <c r="AV45" s="1040"/>
      <c r="AW45" s="1040"/>
      <c r="AX45" s="1040"/>
      <c r="AY45" s="1040"/>
      <c r="AZ45" s="1040"/>
      <c r="BA45" s="1040"/>
      <c r="BB45" s="1041"/>
      <c r="BG45" s="1072" t="s">
        <v>706</v>
      </c>
      <c r="BH45" s="1073"/>
      <c r="BI45" s="1067">
        <f>O45+AD45+AS45</f>
        <v>0</v>
      </c>
      <c r="BJ45" s="1068"/>
      <c r="BK45" s="1068"/>
      <c r="BL45" s="1068"/>
      <c r="BM45" s="1068"/>
      <c r="BN45" s="1068"/>
      <c r="BO45" s="1068"/>
      <c r="BP45" s="1068"/>
      <c r="BQ45" s="1068"/>
      <c r="BR45" s="1068"/>
      <c r="BS45" s="1069"/>
      <c r="BT45" s="14"/>
      <c r="BU45" s="693"/>
    </row>
    <row r="46" spans="1:73" s="71" customFormat="1" ht="9" customHeight="1" thickBot="1" thickTop="1">
      <c r="A46" s="659"/>
      <c r="B46" s="18"/>
      <c r="C46" s="18"/>
      <c r="D46" s="18"/>
      <c r="E46" s="18"/>
      <c r="F46" s="18"/>
      <c r="G46" s="18"/>
      <c r="H46" s="18"/>
      <c r="I46" s="133"/>
      <c r="J46" s="133"/>
      <c r="K46" s="133"/>
      <c r="L46" s="133"/>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801"/>
      <c r="BJ46" s="801"/>
      <c r="BK46" s="801"/>
      <c r="BL46" s="801"/>
      <c r="BM46" s="801"/>
      <c r="BN46" s="801"/>
      <c r="BO46" s="801"/>
      <c r="BP46" s="801"/>
      <c r="BQ46" s="801"/>
      <c r="BR46" s="801"/>
      <c r="BS46" s="801"/>
      <c r="BT46" s="14"/>
      <c r="BU46" s="693"/>
    </row>
    <row r="47" spans="1:73" s="69" customFormat="1" ht="33.75" customHeight="1" thickBot="1" thickTop="1">
      <c r="A47" s="131"/>
      <c r="B47" s="1074" t="s">
        <v>351</v>
      </c>
      <c r="C47" s="1074"/>
      <c r="D47" s="1074"/>
      <c r="E47" s="1074"/>
      <c r="F47" s="1074"/>
      <c r="G47" s="1074"/>
      <c r="H47" s="1074"/>
      <c r="I47" s="13"/>
      <c r="J47" s="13"/>
      <c r="K47" s="133"/>
      <c r="L47" s="133"/>
      <c r="M47" s="1072">
        <v>253</v>
      </c>
      <c r="N47" s="1073"/>
      <c r="O47" s="1067">
        <f>O43+O41+O39+O37+O35+O33+O31+O29+O27+O25+O23+O21+O19+O45</f>
        <v>0</v>
      </c>
      <c r="P47" s="1068"/>
      <c r="Q47" s="1068"/>
      <c r="R47" s="1068"/>
      <c r="S47" s="1068"/>
      <c r="T47" s="1068"/>
      <c r="U47" s="1068"/>
      <c r="V47" s="1068"/>
      <c r="W47" s="1068"/>
      <c r="X47" s="1069"/>
      <c r="Y47" s="802"/>
      <c r="Z47" s="802"/>
      <c r="AA47" s="802"/>
      <c r="AB47" s="1070">
        <v>254</v>
      </c>
      <c r="AC47" s="1071"/>
      <c r="AD47" s="1067">
        <f>AD43+AD41+AD39+AD37+AD35+AD33+AD31+AD29+AD27+AD25+AD23+AD21+AD19+AD45</f>
        <v>0</v>
      </c>
      <c r="AE47" s="1068"/>
      <c r="AF47" s="1068"/>
      <c r="AG47" s="1068"/>
      <c r="AH47" s="1068"/>
      <c r="AI47" s="1068"/>
      <c r="AJ47" s="1068"/>
      <c r="AK47" s="1068"/>
      <c r="AL47" s="1068"/>
      <c r="AM47" s="1069"/>
      <c r="AN47" s="803"/>
      <c r="AO47" s="803"/>
      <c r="AP47" s="803"/>
      <c r="AQ47" s="1070">
        <v>255</v>
      </c>
      <c r="AR47" s="1071"/>
      <c r="AS47" s="1067">
        <f>AS43+AS41+AS39+AS37+AS35+AS33+AS31+AS29+AS27+AS25+AS23+AS21+AS19+AS45</f>
        <v>0</v>
      </c>
      <c r="AT47" s="1068"/>
      <c r="AU47" s="1068"/>
      <c r="AV47" s="1068"/>
      <c r="AW47" s="1068"/>
      <c r="AX47" s="1068"/>
      <c r="AY47" s="1068"/>
      <c r="AZ47" s="1068"/>
      <c r="BA47" s="1068"/>
      <c r="BB47" s="1069"/>
      <c r="BC47" s="71"/>
      <c r="BD47" s="71"/>
      <c r="BE47" s="71"/>
      <c r="BF47" s="71"/>
      <c r="BG47" s="1072">
        <v>256</v>
      </c>
      <c r="BH47" s="1073"/>
      <c r="BI47" s="1067">
        <f>BI45+BI43+BI41+BI39+BI37+BI35+BI33+BI31+BI29+BI27+BI25+BI23+BI21+BI19</f>
        <v>0</v>
      </c>
      <c r="BJ47" s="1068"/>
      <c r="BK47" s="1068"/>
      <c r="BL47" s="1068"/>
      <c r="BM47" s="1068"/>
      <c r="BN47" s="1068"/>
      <c r="BO47" s="1068"/>
      <c r="BP47" s="1068"/>
      <c r="BQ47" s="1068"/>
      <c r="BR47" s="1068"/>
      <c r="BS47" s="1069"/>
      <c r="BT47" s="13"/>
      <c r="BU47" s="694"/>
    </row>
    <row r="48" spans="1:79" s="671" customFormat="1" ht="24" customHeight="1" thickBot="1" thickTop="1">
      <c r="A48" s="1105" t="s">
        <v>707</v>
      </c>
      <c r="B48" s="1106"/>
      <c r="C48" s="1106"/>
      <c r="D48" s="1106"/>
      <c r="E48" s="1106"/>
      <c r="F48" s="1106"/>
      <c r="G48" s="1106"/>
      <c r="H48" s="1106"/>
      <c r="I48" s="1106"/>
      <c r="J48" s="1106"/>
      <c r="K48" s="1106"/>
      <c r="L48" s="1106"/>
      <c r="M48" s="1106"/>
      <c r="N48" s="1106"/>
      <c r="O48" s="1106"/>
      <c r="P48" s="1106"/>
      <c r="Q48" s="1106"/>
      <c r="R48" s="1106"/>
      <c r="S48" s="1106"/>
      <c r="T48" s="1106"/>
      <c r="U48" s="1106"/>
      <c r="V48" s="1106"/>
      <c r="W48" s="1106"/>
      <c r="X48" s="1106"/>
      <c r="Y48" s="1106"/>
      <c r="Z48" s="1106"/>
      <c r="AA48" s="1106"/>
      <c r="AB48" s="1106"/>
      <c r="AC48" s="1106"/>
      <c r="AD48" s="1106"/>
      <c r="AE48" s="1106"/>
      <c r="AF48" s="1106"/>
      <c r="AG48" s="1106"/>
      <c r="AH48" s="1106"/>
      <c r="AI48" s="1106"/>
      <c r="AJ48" s="1106"/>
      <c r="AK48" s="1106"/>
      <c r="AL48" s="1106"/>
      <c r="AM48" s="1106"/>
      <c r="AN48" s="1106"/>
      <c r="AO48" s="1106"/>
      <c r="AP48" s="1106"/>
      <c r="AQ48" s="1106"/>
      <c r="AR48" s="1106"/>
      <c r="AS48" s="1106"/>
      <c r="AT48" s="1106"/>
      <c r="AU48" s="1106"/>
      <c r="AV48" s="1106"/>
      <c r="AW48" s="1106"/>
      <c r="AX48" s="1106"/>
      <c r="AY48" s="1106"/>
      <c r="AZ48" s="1106"/>
      <c r="BA48" s="1106"/>
      <c r="BB48" s="1106"/>
      <c r="BC48" s="1106"/>
      <c r="BD48" s="1106"/>
      <c r="BE48" s="1106"/>
      <c r="BF48" s="1106"/>
      <c r="BG48" s="1106"/>
      <c r="BH48" s="1106"/>
      <c r="BI48" s="1106"/>
      <c r="BJ48" s="1106"/>
      <c r="BK48" s="1106"/>
      <c r="BL48" s="1106"/>
      <c r="BM48" s="1106"/>
      <c r="BN48" s="1106"/>
      <c r="BO48" s="1106"/>
      <c r="BP48" s="1106"/>
      <c r="BQ48" s="1106"/>
      <c r="BR48" s="1106"/>
      <c r="BS48" s="1106"/>
      <c r="BT48" s="1106"/>
      <c r="BU48" s="1107"/>
      <c r="BX48" s="799"/>
      <c r="BY48" s="799"/>
      <c r="BZ48" s="799"/>
      <c r="CA48" s="799"/>
    </row>
    <row r="49" spans="1:73" s="658" customFormat="1" ht="56.25" customHeight="1" thickTop="1">
      <c r="A49" s="1078" t="s">
        <v>708</v>
      </c>
      <c r="B49" s="1079"/>
      <c r="C49" s="1079"/>
      <c r="D49" s="1079"/>
      <c r="E49" s="1079"/>
      <c r="F49" s="1079"/>
      <c r="G49" s="1079"/>
      <c r="H49" s="1079"/>
      <c r="I49" s="1079"/>
      <c r="J49" s="1079"/>
      <c r="K49" s="1079"/>
      <c r="L49" s="1079"/>
      <c r="M49" s="1079"/>
      <c r="N49" s="1079"/>
      <c r="O49" s="1079"/>
      <c r="P49" s="1079"/>
      <c r="Q49" s="1079"/>
      <c r="R49" s="1079"/>
      <c r="S49" s="1079"/>
      <c r="T49" s="1079"/>
      <c r="U49" s="1079"/>
      <c r="V49" s="1079"/>
      <c r="W49" s="1079"/>
      <c r="X49" s="1079"/>
      <c r="Y49" s="1079"/>
      <c r="Z49" s="1079"/>
      <c r="AA49" s="1079"/>
      <c r="AB49" s="1079"/>
      <c r="AC49" s="1079"/>
      <c r="AD49" s="1079"/>
      <c r="AE49" s="1079"/>
      <c r="AF49" s="1079"/>
      <c r="AG49" s="1079"/>
      <c r="AH49" s="1079"/>
      <c r="AI49" s="1079"/>
      <c r="AJ49" s="1079"/>
      <c r="AK49" s="1079"/>
      <c r="AL49" s="1079"/>
      <c r="AM49" s="1079"/>
      <c r="AN49" s="1079"/>
      <c r="AO49" s="1079"/>
      <c r="AP49" s="1079"/>
      <c r="AQ49" s="1079"/>
      <c r="AR49" s="1079"/>
      <c r="AS49" s="1079"/>
      <c r="AT49" s="1079"/>
      <c r="AU49" s="1079"/>
      <c r="AV49" s="1079"/>
      <c r="AW49" s="1079"/>
      <c r="AX49" s="1079"/>
      <c r="AY49" s="1079"/>
      <c r="AZ49" s="1079"/>
      <c r="BA49" s="1079"/>
      <c r="BB49" s="1079"/>
      <c r="BC49" s="1079"/>
      <c r="BD49" s="1079"/>
      <c r="BE49" s="1079"/>
      <c r="BF49" s="1079"/>
      <c r="BG49" s="1079"/>
      <c r="BH49" s="1079"/>
      <c r="BI49" s="1079"/>
      <c r="BJ49" s="1079"/>
      <c r="BK49" s="1079"/>
      <c r="BL49" s="1079"/>
      <c r="BM49" s="1079"/>
      <c r="BN49" s="1079"/>
      <c r="BO49" s="1079"/>
      <c r="BP49" s="1079"/>
      <c r="BQ49" s="1079"/>
      <c r="BR49" s="1079"/>
      <c r="BS49" s="1079"/>
      <c r="BT49" s="1079"/>
      <c r="BU49" s="1080"/>
    </row>
    <row r="50" spans="1:79" s="666" customFormat="1" ht="24" customHeight="1" thickBot="1">
      <c r="A50" s="659"/>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660"/>
      <c r="AZ50" s="660"/>
      <c r="BA50" s="660"/>
      <c r="BB50" s="660"/>
      <c r="BC50" s="660"/>
      <c r="BD50" s="660"/>
      <c r="BE50" s="660"/>
      <c r="BF50" s="660"/>
      <c r="BG50" s="660"/>
      <c r="BH50" s="660"/>
      <c r="BI50" s="660"/>
      <c r="BJ50" s="660"/>
      <c r="BK50" s="660"/>
      <c r="BL50" s="660"/>
      <c r="BM50" s="660"/>
      <c r="BN50" s="660"/>
      <c r="BO50" s="660"/>
      <c r="BP50" s="660"/>
      <c r="BQ50" s="660"/>
      <c r="BR50" s="660"/>
      <c r="BS50" s="660"/>
      <c r="BT50" s="660"/>
      <c r="BU50" s="665"/>
      <c r="BX50" s="798"/>
      <c r="BY50" s="798"/>
      <c r="BZ50" s="798"/>
      <c r="CA50" s="798"/>
    </row>
    <row r="51" spans="1:79" s="671" customFormat="1" ht="24" customHeight="1" thickBot="1" thickTop="1">
      <c r="A51" s="667" t="s">
        <v>650</v>
      </c>
      <c r="B51" s="668">
        <v>2</v>
      </c>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669"/>
      <c r="AZ51" s="669"/>
      <c r="BA51" s="669"/>
      <c r="BB51" s="669"/>
      <c r="BC51" s="669"/>
      <c r="BD51" s="669"/>
      <c r="BE51" s="669"/>
      <c r="BF51" s="669"/>
      <c r="BG51" s="669"/>
      <c r="BH51" s="669"/>
      <c r="BI51" s="669"/>
      <c r="BJ51" s="669"/>
      <c r="BK51" s="669"/>
      <c r="BL51" s="669"/>
      <c r="BM51" s="669"/>
      <c r="BN51" s="669"/>
      <c r="BO51" s="669"/>
      <c r="BP51" s="669"/>
      <c r="BQ51" s="669"/>
      <c r="BR51" s="669"/>
      <c r="BS51" s="669"/>
      <c r="BT51" s="669"/>
      <c r="BU51" s="670"/>
      <c r="BX51" s="799"/>
      <c r="BY51" s="799"/>
      <c r="BZ51" s="799"/>
      <c r="CA51" s="799"/>
    </row>
    <row r="52" spans="1:79" s="671" customFormat="1" ht="37.5" customHeight="1" thickBot="1" thickTop="1">
      <c r="A52" s="131"/>
      <c r="B52" s="13"/>
      <c r="C52" s="13"/>
      <c r="D52" s="13"/>
      <c r="E52" s="13"/>
      <c r="F52" s="13"/>
      <c r="G52" s="13"/>
      <c r="H52" s="13"/>
      <c r="I52" s="13"/>
      <c r="J52" s="13"/>
      <c r="K52" s="13"/>
      <c r="L52" s="13"/>
      <c r="M52" s="13"/>
      <c r="N52" s="13"/>
      <c r="O52" s="13"/>
      <c r="P52" s="13"/>
      <c r="Q52" s="13"/>
      <c r="R52" s="13"/>
      <c r="S52" s="13"/>
      <c r="T52" s="13"/>
      <c r="U52" s="13"/>
      <c r="V52" s="13"/>
      <c r="W52" s="13"/>
      <c r="X52" s="13"/>
      <c r="Y52" s="1094" t="s">
        <v>652</v>
      </c>
      <c r="Z52" s="1095"/>
      <c r="AA52" s="1095"/>
      <c r="AB52" s="1095"/>
      <c r="AC52" s="1095"/>
      <c r="AD52" s="1095"/>
      <c r="AE52" s="672"/>
      <c r="AF52" s="672"/>
      <c r="AG52" s="38"/>
      <c r="AH52" s="1094" t="s">
        <v>653</v>
      </c>
      <c r="AI52" s="1095"/>
      <c r="AJ52" s="1095"/>
      <c r="AK52" s="1095"/>
      <c r="AL52" s="1095"/>
      <c r="AM52" s="1095"/>
      <c r="AN52" s="13"/>
      <c r="AO52" s="13"/>
      <c r="AP52" s="13"/>
      <c r="AQ52" s="13"/>
      <c r="AR52" s="1094" t="s">
        <v>654</v>
      </c>
      <c r="AS52" s="1095"/>
      <c r="AT52" s="1095"/>
      <c r="AU52" s="1095"/>
      <c r="AV52" s="1095"/>
      <c r="AW52" s="1095"/>
      <c r="AX52" s="1095"/>
      <c r="AY52" s="1112"/>
      <c r="AZ52" s="1112"/>
      <c r="BA52" s="669"/>
      <c r="BB52" s="669"/>
      <c r="BC52" s="669"/>
      <c r="BD52" s="669"/>
      <c r="BE52" s="1094" t="s">
        <v>655</v>
      </c>
      <c r="BF52" s="1095"/>
      <c r="BG52" s="1095"/>
      <c r="BH52" s="1095"/>
      <c r="BI52" s="1095"/>
      <c r="BJ52" s="1095"/>
      <c r="BK52" s="1095"/>
      <c r="BL52" s="1095"/>
      <c r="BM52" s="1095"/>
      <c r="BN52" s="1095"/>
      <c r="BO52" s="1095"/>
      <c r="BP52" s="1095"/>
      <c r="BQ52" s="1095"/>
      <c r="BR52" s="1095"/>
      <c r="BS52" s="1095"/>
      <c r="BT52" s="1095"/>
      <c r="BU52" s="670"/>
      <c r="BX52" s="799"/>
      <c r="BY52" s="799"/>
      <c r="BZ52" s="799"/>
      <c r="CA52" s="799"/>
    </row>
    <row r="53" spans="1:79" s="671" customFormat="1" ht="30" customHeight="1" thickBot="1" thickTop="1">
      <c r="A53" s="1102" t="s">
        <v>657</v>
      </c>
      <c r="B53" s="1103"/>
      <c r="C53" s="1103"/>
      <c r="D53" s="1103"/>
      <c r="E53" s="1104"/>
      <c r="F53" s="1104"/>
      <c r="G53" s="1104"/>
      <c r="H53" s="1104"/>
      <c r="I53" s="1104"/>
      <c r="J53" s="673"/>
      <c r="K53" s="674"/>
      <c r="L53" s="1075">
        <v>210</v>
      </c>
      <c r="M53" s="1076"/>
      <c r="N53" s="1119"/>
      <c r="O53" s="1120"/>
      <c r="P53" s="1120"/>
      <c r="Q53" s="1120"/>
      <c r="R53" s="1120"/>
      <c r="S53" s="1120"/>
      <c r="T53" s="1120"/>
      <c r="U53" s="1121"/>
      <c r="V53" s="675"/>
      <c r="W53" s="38"/>
      <c r="X53" s="475"/>
      <c r="Y53" s="1075">
        <v>211</v>
      </c>
      <c r="Z53" s="1077"/>
      <c r="AA53" s="1089"/>
      <c r="AB53" s="1098"/>
      <c r="AC53" s="1098"/>
      <c r="AD53" s="1116"/>
      <c r="AE53" s="675"/>
      <c r="AF53" s="669"/>
      <c r="AG53" s="676"/>
      <c r="AH53" s="1075">
        <v>212</v>
      </c>
      <c r="AI53" s="1077"/>
      <c r="AJ53" s="1089"/>
      <c r="AK53" s="1090"/>
      <c r="AL53" s="1090"/>
      <c r="AM53" s="1077"/>
      <c r="AN53" s="675"/>
      <c r="AO53" s="664"/>
      <c r="AP53" s="664"/>
      <c r="AQ53" s="12"/>
      <c r="AR53" s="1075">
        <v>213</v>
      </c>
      <c r="AS53" s="1077"/>
      <c r="AT53" s="1097"/>
      <c r="AU53" s="1098"/>
      <c r="AV53" s="1098"/>
      <c r="AW53" s="1098"/>
      <c r="AX53" s="1098"/>
      <c r="AY53" s="1099"/>
      <c r="AZ53" s="1100"/>
      <c r="BA53" s="675"/>
      <c r="BB53" s="675"/>
      <c r="BC53" s="38"/>
      <c r="BD53" s="661"/>
      <c r="BE53" s="1075">
        <v>214</v>
      </c>
      <c r="BF53" s="1076"/>
      <c r="BG53" s="1108"/>
      <c r="BH53" s="1099"/>
      <c r="BI53" s="1099"/>
      <c r="BJ53" s="1099"/>
      <c r="BK53" s="1099"/>
      <c r="BL53" s="1099"/>
      <c r="BM53" s="1099"/>
      <c r="BN53" s="1099"/>
      <c r="BO53" s="1099"/>
      <c r="BP53" s="1099"/>
      <c r="BQ53" s="1099"/>
      <c r="BR53" s="1099"/>
      <c r="BS53" s="1099"/>
      <c r="BT53" s="1100"/>
      <c r="BU53" s="670"/>
      <c r="BX53" s="799"/>
      <c r="BY53" s="799"/>
      <c r="BZ53" s="799"/>
      <c r="CA53" s="799"/>
    </row>
    <row r="54" spans="1:79" s="671" customFormat="1" ht="44.25" customHeight="1" thickBot="1" thickTop="1">
      <c r="A54" s="131"/>
      <c r="B54" s="13"/>
      <c r="C54" s="13"/>
      <c r="D54" s="13"/>
      <c r="E54" s="13"/>
      <c r="F54" s="13"/>
      <c r="G54" s="13"/>
      <c r="H54" s="13"/>
      <c r="I54" s="13"/>
      <c r="J54" s="13"/>
      <c r="K54" s="13"/>
      <c r="L54" s="13"/>
      <c r="M54" s="13"/>
      <c r="N54" s="13"/>
      <c r="O54" s="13"/>
      <c r="P54" s="13"/>
      <c r="Q54" s="13"/>
      <c r="R54" s="13"/>
      <c r="S54" s="13"/>
      <c r="T54" s="13"/>
      <c r="U54" s="669"/>
      <c r="V54" s="669"/>
      <c r="W54" s="669"/>
      <c r="X54" s="669"/>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669"/>
      <c r="AZ54" s="669"/>
      <c r="BA54" s="669"/>
      <c r="BB54" s="669"/>
      <c r="BC54" s="669"/>
      <c r="BD54" s="677"/>
      <c r="BE54" s="677"/>
      <c r="BF54" s="677"/>
      <c r="BG54" s="677"/>
      <c r="BH54" s="677"/>
      <c r="BI54" s="677"/>
      <c r="BJ54" s="677"/>
      <c r="BK54" s="677"/>
      <c r="BL54" s="677"/>
      <c r="BM54" s="677"/>
      <c r="BN54" s="677"/>
      <c r="BO54" s="669"/>
      <c r="BP54" s="669"/>
      <c r="BQ54" s="669"/>
      <c r="BR54" s="669"/>
      <c r="BS54" s="669"/>
      <c r="BT54" s="669"/>
      <c r="BU54" s="678"/>
      <c r="BX54" s="799"/>
      <c r="BY54" s="799"/>
      <c r="BZ54" s="799"/>
      <c r="CA54" s="799"/>
    </row>
    <row r="55" spans="1:79" s="671" customFormat="1" ht="30" customHeight="1" thickBot="1" thickTop="1">
      <c r="A55" s="1101" t="s">
        <v>659</v>
      </c>
      <c r="B55" s="1074"/>
      <c r="C55" s="1074"/>
      <c r="D55" s="1074"/>
      <c r="E55" s="1074"/>
      <c r="F55" s="12"/>
      <c r="G55" s="12"/>
      <c r="H55" s="12"/>
      <c r="I55" s="12"/>
      <c r="J55" s="12"/>
      <c r="K55" s="12"/>
      <c r="L55" s="1072">
        <v>215</v>
      </c>
      <c r="M55" s="1073"/>
      <c r="N55" s="1091"/>
      <c r="O55" s="1092"/>
      <c r="P55" s="1092"/>
      <c r="Q55" s="1092"/>
      <c r="R55" s="1092"/>
      <c r="S55" s="1092"/>
      <c r="T55" s="1092"/>
      <c r="U55" s="1092"/>
      <c r="V55" s="1092"/>
      <c r="W55" s="1092"/>
      <c r="X55" s="1092"/>
      <c r="Y55" s="1092"/>
      <c r="Z55" s="1092"/>
      <c r="AA55" s="1092"/>
      <c r="AB55" s="1092"/>
      <c r="AC55" s="1092"/>
      <c r="AD55" s="1092"/>
      <c r="AE55" s="1092"/>
      <c r="AF55" s="1092"/>
      <c r="AG55" s="1092"/>
      <c r="AH55" s="1092"/>
      <c r="AI55" s="1092"/>
      <c r="AJ55" s="1092"/>
      <c r="AK55" s="1092"/>
      <c r="AL55" s="1093"/>
      <c r="AM55" s="162"/>
      <c r="AN55" s="162"/>
      <c r="AO55" s="1096" t="s">
        <v>660</v>
      </c>
      <c r="AP55" s="1096"/>
      <c r="AQ55" s="1096"/>
      <c r="AR55" s="1096"/>
      <c r="AS55" s="1096"/>
      <c r="AT55" s="1096"/>
      <c r="AU55" s="1096"/>
      <c r="AV55" s="669"/>
      <c r="AW55" s="669"/>
      <c r="AX55" s="1072">
        <v>220</v>
      </c>
      <c r="AY55" s="1073"/>
      <c r="AZ55" s="1113"/>
      <c r="BA55" s="1114"/>
      <c r="BB55" s="1114"/>
      <c r="BC55" s="1114"/>
      <c r="BD55" s="1114"/>
      <c r="BE55" s="1114"/>
      <c r="BF55" s="1114"/>
      <c r="BG55" s="1114"/>
      <c r="BH55" s="1114"/>
      <c r="BI55" s="1114"/>
      <c r="BJ55" s="1114"/>
      <c r="BK55" s="1114"/>
      <c r="BL55" s="1114"/>
      <c r="BM55" s="1114"/>
      <c r="BN55" s="1114"/>
      <c r="BO55" s="1114"/>
      <c r="BP55" s="1114"/>
      <c r="BQ55" s="1114"/>
      <c r="BR55" s="1114"/>
      <c r="BS55" s="1114"/>
      <c r="BT55" s="1115"/>
      <c r="BU55" s="680"/>
      <c r="BX55" s="799"/>
      <c r="BY55" s="799"/>
      <c r="BZ55" s="799"/>
      <c r="CA55" s="799"/>
    </row>
    <row r="56" spans="1:79" s="671" customFormat="1" ht="15" customHeight="1" thickBot="1" thickTop="1">
      <c r="A56" s="679"/>
      <c r="B56" s="12"/>
      <c r="C56" s="12"/>
      <c r="D56" s="12"/>
      <c r="E56" s="12"/>
      <c r="F56" s="12"/>
      <c r="G56" s="12"/>
      <c r="H56" s="12"/>
      <c r="I56" s="12"/>
      <c r="J56" s="12"/>
      <c r="K56" s="12"/>
      <c r="L56" s="12"/>
      <c r="M56" s="12"/>
      <c r="N56" s="617"/>
      <c r="O56" s="617"/>
      <c r="P56" s="617"/>
      <c r="Q56" s="617"/>
      <c r="R56" s="617"/>
      <c r="S56" s="617"/>
      <c r="T56" s="617"/>
      <c r="U56" s="617"/>
      <c r="V56" s="617"/>
      <c r="W56" s="617"/>
      <c r="X56" s="617"/>
      <c r="Y56" s="617"/>
      <c r="Z56" s="617"/>
      <c r="AA56" s="617"/>
      <c r="AB56" s="617"/>
      <c r="AC56" s="617"/>
      <c r="AD56" s="617"/>
      <c r="AE56" s="617"/>
      <c r="AF56" s="617"/>
      <c r="AG56" s="681"/>
      <c r="AH56" s="681"/>
      <c r="AI56" s="681"/>
      <c r="AJ56" s="681"/>
      <c r="AK56" s="681"/>
      <c r="AL56" s="681"/>
      <c r="AM56" s="682"/>
      <c r="AN56" s="682"/>
      <c r="AO56" s="18"/>
      <c r="AP56" s="13"/>
      <c r="AQ56" s="13"/>
      <c r="AR56" s="13"/>
      <c r="AS56" s="13"/>
      <c r="AT56" s="13"/>
      <c r="AU56" s="13"/>
      <c r="AV56" s="669"/>
      <c r="AW56" s="669"/>
      <c r="AX56" s="12"/>
      <c r="AY56" s="12"/>
      <c r="AZ56" s="617"/>
      <c r="BA56" s="617"/>
      <c r="BB56" s="617"/>
      <c r="BC56" s="617"/>
      <c r="BD56" s="617"/>
      <c r="BE56" s="617"/>
      <c r="BF56" s="617"/>
      <c r="BG56" s="617"/>
      <c r="BH56" s="617"/>
      <c r="BI56" s="617"/>
      <c r="BJ56" s="617"/>
      <c r="BK56" s="617"/>
      <c r="BL56" s="617"/>
      <c r="BM56" s="617"/>
      <c r="BN56" s="617"/>
      <c r="BO56" s="681"/>
      <c r="BP56" s="681"/>
      <c r="BQ56" s="683"/>
      <c r="BR56" s="684"/>
      <c r="BS56" s="685"/>
      <c r="BT56" s="684"/>
      <c r="BU56" s="680"/>
      <c r="BX56" s="799"/>
      <c r="BY56" s="799"/>
      <c r="BZ56" s="799"/>
      <c r="CA56" s="799"/>
    </row>
    <row r="57" spans="1:79" s="687" customFormat="1" ht="30" customHeight="1" thickBot="1" thickTop="1">
      <c r="A57" s="1101" t="s">
        <v>663</v>
      </c>
      <c r="B57" s="1074"/>
      <c r="C57" s="1074"/>
      <c r="D57" s="1074"/>
      <c r="E57" s="12"/>
      <c r="F57" s="12"/>
      <c r="G57" s="12"/>
      <c r="H57" s="12"/>
      <c r="I57" s="12"/>
      <c r="J57" s="12"/>
      <c r="K57" s="12"/>
      <c r="L57" s="1072">
        <v>216</v>
      </c>
      <c r="M57" s="1073"/>
      <c r="N57" s="1091"/>
      <c r="O57" s="1092"/>
      <c r="P57" s="1092"/>
      <c r="Q57" s="1092"/>
      <c r="R57" s="1092"/>
      <c r="S57" s="1092"/>
      <c r="T57" s="1092"/>
      <c r="U57" s="1092"/>
      <c r="V57" s="1092"/>
      <c r="W57" s="1092"/>
      <c r="X57" s="1092"/>
      <c r="Y57" s="1092"/>
      <c r="Z57" s="1092"/>
      <c r="AA57" s="1092"/>
      <c r="AB57" s="1092"/>
      <c r="AC57" s="1092"/>
      <c r="AD57" s="1092"/>
      <c r="AE57" s="1092"/>
      <c r="AF57" s="1092"/>
      <c r="AG57" s="1092"/>
      <c r="AH57" s="1092"/>
      <c r="AI57" s="1092"/>
      <c r="AJ57" s="1092"/>
      <c r="AK57" s="1092"/>
      <c r="AL57" s="1093"/>
      <c r="AM57" s="162"/>
      <c r="AN57" s="162"/>
      <c r="AO57" s="1074" t="s">
        <v>664</v>
      </c>
      <c r="AP57" s="1074"/>
      <c r="AQ57" s="1074"/>
      <c r="AR57" s="1074"/>
      <c r="AS57" s="1074"/>
      <c r="AT57" s="1074"/>
      <c r="AU57" s="1074"/>
      <c r="AV57" s="1074"/>
      <c r="AW57" s="135"/>
      <c r="AX57" s="1072">
        <v>221</v>
      </c>
      <c r="AY57" s="1073"/>
      <c r="AZ57" s="1081"/>
      <c r="BA57" s="1082"/>
      <c r="BB57" s="1082"/>
      <c r="BC57" s="1082"/>
      <c r="BD57" s="1082"/>
      <c r="BE57" s="1082"/>
      <c r="BF57" s="1082"/>
      <c r="BG57" s="1082"/>
      <c r="BH57" s="1082"/>
      <c r="BI57" s="1082"/>
      <c r="BJ57" s="1082"/>
      <c r="BK57" s="1082"/>
      <c r="BL57" s="1082"/>
      <c r="BM57" s="1082"/>
      <c r="BN57" s="1082"/>
      <c r="BO57" s="1082"/>
      <c r="BP57" s="1082"/>
      <c r="BQ57" s="1082"/>
      <c r="BR57" s="1082"/>
      <c r="BS57" s="1082"/>
      <c r="BT57" s="1083"/>
      <c r="BU57" s="686"/>
      <c r="BX57" s="800"/>
      <c r="BY57" s="800"/>
      <c r="BZ57" s="800"/>
      <c r="CA57" s="800"/>
    </row>
    <row r="58" spans="1:79" s="687" customFormat="1" ht="16.5" customHeight="1" thickBot="1" thickTop="1">
      <c r="A58" s="679"/>
      <c r="B58" s="12"/>
      <c r="C58" s="12"/>
      <c r="D58" s="12"/>
      <c r="E58" s="12"/>
      <c r="F58" s="12"/>
      <c r="G58" s="12"/>
      <c r="H58" s="12"/>
      <c r="I58" s="12"/>
      <c r="J58" s="12"/>
      <c r="K58" s="12"/>
      <c r="L58" s="12"/>
      <c r="M58" s="12"/>
      <c r="N58" s="617"/>
      <c r="O58" s="617"/>
      <c r="P58" s="617"/>
      <c r="Q58" s="617"/>
      <c r="R58" s="617"/>
      <c r="S58" s="617"/>
      <c r="T58" s="617"/>
      <c r="U58" s="617"/>
      <c r="V58" s="617"/>
      <c r="W58" s="617"/>
      <c r="X58" s="617"/>
      <c r="Y58" s="617"/>
      <c r="Z58" s="617"/>
      <c r="AA58" s="617"/>
      <c r="AB58" s="617"/>
      <c r="AC58" s="681"/>
      <c r="AD58" s="681"/>
      <c r="AE58" s="681"/>
      <c r="AF58" s="681"/>
      <c r="AG58" s="681"/>
      <c r="AH58" s="681"/>
      <c r="AI58" s="681"/>
      <c r="AJ58" s="681"/>
      <c r="AK58" s="681"/>
      <c r="AL58" s="681"/>
      <c r="AM58" s="688"/>
      <c r="AN58" s="688"/>
      <c r="AO58" s="18"/>
      <c r="AP58" s="12"/>
      <c r="AQ58" s="12"/>
      <c r="AR58" s="12"/>
      <c r="AS58" s="12"/>
      <c r="AT58" s="12"/>
      <c r="AU58" s="135"/>
      <c r="AV58" s="135"/>
      <c r="AW58" s="135"/>
      <c r="AX58" s="12"/>
      <c r="AY58" s="12"/>
      <c r="AZ58" s="617"/>
      <c r="BA58" s="617"/>
      <c r="BB58" s="617"/>
      <c r="BC58" s="617"/>
      <c r="BD58" s="617"/>
      <c r="BE58" s="617"/>
      <c r="BF58" s="617"/>
      <c r="BG58" s="617"/>
      <c r="BH58" s="617"/>
      <c r="BI58" s="617"/>
      <c r="BJ58" s="617"/>
      <c r="BK58" s="617"/>
      <c r="BL58" s="617"/>
      <c r="BM58" s="617"/>
      <c r="BN58" s="617"/>
      <c r="BO58" s="681"/>
      <c r="BP58" s="681"/>
      <c r="BQ58" s="683"/>
      <c r="BR58" s="684"/>
      <c r="BS58" s="685"/>
      <c r="BT58" s="684"/>
      <c r="BU58" s="686"/>
      <c r="BX58" s="800"/>
      <c r="BY58" s="800"/>
      <c r="BZ58" s="800"/>
      <c r="CA58" s="800"/>
    </row>
    <row r="59" spans="1:79" s="687" customFormat="1" ht="30.75" customHeight="1" thickBot="1" thickTop="1">
      <c r="A59" s="1101" t="s">
        <v>666</v>
      </c>
      <c r="B59" s="1074"/>
      <c r="C59" s="1074"/>
      <c r="D59" s="1074"/>
      <c r="E59" s="1074"/>
      <c r="F59" s="12"/>
      <c r="G59" s="12"/>
      <c r="H59" s="12"/>
      <c r="I59" s="12"/>
      <c r="J59" s="12"/>
      <c r="K59" s="12"/>
      <c r="L59" s="1072">
        <v>217</v>
      </c>
      <c r="M59" s="1073"/>
      <c r="N59" s="1091"/>
      <c r="O59" s="1092"/>
      <c r="P59" s="1092"/>
      <c r="Q59" s="1092"/>
      <c r="R59" s="1092"/>
      <c r="S59" s="1092"/>
      <c r="T59" s="1092"/>
      <c r="U59" s="1092"/>
      <c r="V59" s="1092"/>
      <c r="W59" s="1092"/>
      <c r="X59" s="1092"/>
      <c r="Y59" s="1092"/>
      <c r="Z59" s="1092"/>
      <c r="AA59" s="1092"/>
      <c r="AB59" s="1092"/>
      <c r="AC59" s="1092"/>
      <c r="AD59" s="1092"/>
      <c r="AE59" s="1092"/>
      <c r="AF59" s="1092"/>
      <c r="AG59" s="1092"/>
      <c r="AH59" s="1092"/>
      <c r="AI59" s="1092"/>
      <c r="AJ59" s="1092"/>
      <c r="AK59" s="1092"/>
      <c r="AL59" s="1093"/>
      <c r="AM59" s="162"/>
      <c r="AN59" s="162"/>
      <c r="AO59" s="1074" t="s">
        <v>667</v>
      </c>
      <c r="AP59" s="1074"/>
      <c r="AQ59" s="1074"/>
      <c r="AR59" s="1074"/>
      <c r="AS59" s="1074"/>
      <c r="AT59" s="1074"/>
      <c r="AU59" s="135"/>
      <c r="AV59" s="135"/>
      <c r="AW59" s="135"/>
      <c r="AX59" s="1072">
        <v>222</v>
      </c>
      <c r="AY59" s="1073"/>
      <c r="AZ59" s="1081"/>
      <c r="BA59" s="1082"/>
      <c r="BB59" s="1082"/>
      <c r="BC59" s="1082"/>
      <c r="BD59" s="1082"/>
      <c r="BE59" s="1082"/>
      <c r="BF59" s="1082"/>
      <c r="BG59" s="1082"/>
      <c r="BH59" s="1082"/>
      <c r="BI59" s="1082"/>
      <c r="BJ59" s="1082"/>
      <c r="BK59" s="1082"/>
      <c r="BL59" s="1082"/>
      <c r="BM59" s="1082"/>
      <c r="BN59" s="1082"/>
      <c r="BO59" s="1082"/>
      <c r="BP59" s="1082"/>
      <c r="BQ59" s="1082"/>
      <c r="BR59" s="1082"/>
      <c r="BS59" s="1082"/>
      <c r="BT59" s="1083"/>
      <c r="BU59" s="686"/>
      <c r="BX59" s="800"/>
      <c r="BY59" s="800"/>
      <c r="BZ59" s="800"/>
      <c r="CA59" s="800"/>
    </row>
    <row r="60" spans="1:79" s="687" customFormat="1" ht="15" customHeight="1" thickBot="1" thickTop="1">
      <c r="A60" s="679"/>
      <c r="B60" s="12"/>
      <c r="C60" s="12"/>
      <c r="D60" s="12"/>
      <c r="E60" s="12"/>
      <c r="F60" s="12"/>
      <c r="G60" s="12"/>
      <c r="H60" s="12"/>
      <c r="I60" s="12"/>
      <c r="J60" s="12"/>
      <c r="K60" s="12"/>
      <c r="L60" s="12"/>
      <c r="M60" s="12"/>
      <c r="N60" s="617"/>
      <c r="O60" s="617"/>
      <c r="P60" s="617"/>
      <c r="Q60" s="617"/>
      <c r="R60" s="617"/>
      <c r="S60" s="617"/>
      <c r="T60" s="617"/>
      <c r="U60" s="617"/>
      <c r="V60" s="617"/>
      <c r="W60" s="617"/>
      <c r="X60" s="617"/>
      <c r="Y60" s="617"/>
      <c r="Z60" s="617"/>
      <c r="AA60" s="617"/>
      <c r="AB60" s="617"/>
      <c r="AC60" s="681"/>
      <c r="AD60" s="681"/>
      <c r="AE60" s="681"/>
      <c r="AF60" s="681"/>
      <c r="AG60" s="681"/>
      <c r="AH60" s="681"/>
      <c r="AI60" s="681"/>
      <c r="AJ60" s="681"/>
      <c r="AK60" s="681"/>
      <c r="AL60" s="681"/>
      <c r="AM60" s="688"/>
      <c r="AN60" s="688"/>
      <c r="AO60" s="18"/>
      <c r="AP60" s="12"/>
      <c r="AQ60" s="12"/>
      <c r="AR60" s="12"/>
      <c r="AS60" s="12"/>
      <c r="AT60" s="12"/>
      <c r="AU60" s="135"/>
      <c r="AV60" s="135"/>
      <c r="AW60" s="135"/>
      <c r="AX60" s="12"/>
      <c r="AY60" s="12"/>
      <c r="AZ60" s="617"/>
      <c r="BA60" s="617"/>
      <c r="BB60" s="617"/>
      <c r="BC60" s="617"/>
      <c r="BD60" s="617"/>
      <c r="BE60" s="617"/>
      <c r="BF60" s="617"/>
      <c r="BG60" s="617"/>
      <c r="BH60" s="617"/>
      <c r="BI60" s="617"/>
      <c r="BJ60" s="617"/>
      <c r="BK60" s="617"/>
      <c r="BL60" s="617"/>
      <c r="BM60" s="617"/>
      <c r="BN60" s="617"/>
      <c r="BO60" s="681"/>
      <c r="BP60" s="681"/>
      <c r="BQ60" s="683"/>
      <c r="BR60" s="684"/>
      <c r="BS60" s="685"/>
      <c r="BT60" s="684"/>
      <c r="BU60" s="686"/>
      <c r="BX60" s="800"/>
      <c r="BY60" s="800"/>
      <c r="BZ60" s="800"/>
      <c r="CA60" s="800"/>
    </row>
    <row r="61" spans="1:79" s="687" customFormat="1" ht="30.75" customHeight="1" thickBot="1" thickTop="1">
      <c r="A61" s="1117" t="s">
        <v>668</v>
      </c>
      <c r="B61" s="1118"/>
      <c r="C61" s="1118"/>
      <c r="D61" s="1118"/>
      <c r="E61" s="1118"/>
      <c r="F61" s="1118"/>
      <c r="G61" s="12"/>
      <c r="H61" s="12"/>
      <c r="I61" s="12"/>
      <c r="J61" s="12"/>
      <c r="K61" s="12"/>
      <c r="L61" s="1072">
        <v>218</v>
      </c>
      <c r="M61" s="1073"/>
      <c r="N61" s="1113"/>
      <c r="O61" s="1114"/>
      <c r="P61" s="1114"/>
      <c r="Q61" s="1114"/>
      <c r="R61" s="1114"/>
      <c r="S61" s="1114"/>
      <c r="T61" s="1114"/>
      <c r="U61" s="1114"/>
      <c r="V61" s="1114"/>
      <c r="W61" s="1114"/>
      <c r="X61" s="1114"/>
      <c r="Y61" s="1114"/>
      <c r="Z61" s="1114"/>
      <c r="AA61" s="1114"/>
      <c r="AB61" s="1114"/>
      <c r="AC61" s="1114"/>
      <c r="AD61" s="1114"/>
      <c r="AE61" s="1114"/>
      <c r="AF61" s="1114"/>
      <c r="AG61" s="1114"/>
      <c r="AH61" s="1114"/>
      <c r="AI61" s="1114"/>
      <c r="AJ61" s="1114"/>
      <c r="AK61" s="1114"/>
      <c r="AL61" s="1115"/>
      <c r="AM61" s="162"/>
      <c r="AN61" s="162"/>
      <c r="AO61" s="1074" t="s">
        <v>669</v>
      </c>
      <c r="AP61" s="1074"/>
      <c r="AQ61" s="1074"/>
      <c r="AR61" s="1074"/>
      <c r="AS61" s="1074"/>
      <c r="AT61" s="1074"/>
      <c r="AU61" s="135"/>
      <c r="AV61" s="135"/>
      <c r="AW61" s="135"/>
      <c r="AX61" s="1072">
        <v>223</v>
      </c>
      <c r="AY61" s="1073"/>
      <c r="AZ61" s="1086"/>
      <c r="BA61" s="1087"/>
      <c r="BB61" s="1087"/>
      <c r="BC61" s="1087"/>
      <c r="BD61" s="1087"/>
      <c r="BE61" s="1087"/>
      <c r="BF61" s="1087"/>
      <c r="BG61" s="1087"/>
      <c r="BH61" s="1087"/>
      <c r="BI61" s="1087"/>
      <c r="BJ61" s="1087"/>
      <c r="BK61" s="1087"/>
      <c r="BL61" s="1087"/>
      <c r="BM61" s="1087"/>
      <c r="BN61" s="1087"/>
      <c r="BO61" s="1087"/>
      <c r="BP61" s="1087"/>
      <c r="BQ61" s="1087"/>
      <c r="BR61" s="1087"/>
      <c r="BS61" s="1087"/>
      <c r="BT61" s="1088"/>
      <c r="BU61" s="686"/>
      <c r="BX61" s="800"/>
      <c r="BY61" s="800"/>
      <c r="BZ61" s="800"/>
      <c r="CA61" s="800"/>
    </row>
    <row r="62" spans="1:79" s="687" customFormat="1" ht="15" customHeight="1" thickBot="1" thickTop="1">
      <c r="A62" s="679"/>
      <c r="B62" s="12"/>
      <c r="C62" s="12"/>
      <c r="D62" s="12"/>
      <c r="E62" s="12"/>
      <c r="F62" s="12"/>
      <c r="G62" s="12"/>
      <c r="H62" s="12"/>
      <c r="I62" s="12"/>
      <c r="J62" s="12"/>
      <c r="K62" s="12"/>
      <c r="L62" s="12"/>
      <c r="M62" s="12"/>
      <c r="N62" s="617"/>
      <c r="O62" s="617"/>
      <c r="P62" s="617"/>
      <c r="Q62" s="617"/>
      <c r="R62" s="617"/>
      <c r="S62" s="617"/>
      <c r="T62" s="617"/>
      <c r="U62" s="617"/>
      <c r="V62" s="617"/>
      <c r="W62" s="617"/>
      <c r="X62" s="617"/>
      <c r="Y62" s="617"/>
      <c r="Z62" s="617"/>
      <c r="AA62" s="617"/>
      <c r="AB62" s="617"/>
      <c r="AC62" s="681"/>
      <c r="AD62" s="681"/>
      <c r="AE62" s="681"/>
      <c r="AF62" s="681"/>
      <c r="AG62" s="681"/>
      <c r="AH62" s="681"/>
      <c r="AI62" s="681"/>
      <c r="AJ62" s="681"/>
      <c r="AK62" s="681"/>
      <c r="AL62" s="681"/>
      <c r="AM62" s="688"/>
      <c r="AN62" s="688"/>
      <c r="AO62" s="18"/>
      <c r="AP62" s="12"/>
      <c r="AQ62" s="12"/>
      <c r="AR62" s="12"/>
      <c r="AS62" s="12"/>
      <c r="AT62" s="12"/>
      <c r="AU62" s="135"/>
      <c r="AV62" s="135"/>
      <c r="AW62" s="135"/>
      <c r="AX62" s="12"/>
      <c r="AY62" s="12"/>
      <c r="AZ62" s="617"/>
      <c r="BA62" s="617"/>
      <c r="BB62" s="617"/>
      <c r="BC62" s="617"/>
      <c r="BD62" s="617"/>
      <c r="BE62" s="617"/>
      <c r="BF62" s="617"/>
      <c r="BG62" s="617"/>
      <c r="BH62" s="617"/>
      <c r="BI62" s="617"/>
      <c r="BJ62" s="617"/>
      <c r="BK62" s="617"/>
      <c r="BL62" s="617"/>
      <c r="BM62" s="617"/>
      <c r="BN62" s="617"/>
      <c r="BO62" s="681"/>
      <c r="BP62" s="681"/>
      <c r="BQ62" s="683"/>
      <c r="BR62" s="684"/>
      <c r="BS62" s="685"/>
      <c r="BT62" s="684"/>
      <c r="BU62" s="686"/>
      <c r="BX62" s="800"/>
      <c r="BY62" s="800"/>
      <c r="BZ62" s="800"/>
      <c r="CA62" s="800"/>
    </row>
    <row r="63" spans="1:79" s="687" customFormat="1" ht="30" customHeight="1" thickBot="1" thickTop="1">
      <c r="A63" s="1101" t="s">
        <v>670</v>
      </c>
      <c r="B63" s="1074"/>
      <c r="C63" s="1074"/>
      <c r="D63" s="1074"/>
      <c r="E63" s="1074"/>
      <c r="F63" s="1074"/>
      <c r="G63" s="1074"/>
      <c r="H63" s="1074"/>
      <c r="I63" s="1074"/>
      <c r="J63" s="12"/>
      <c r="K63" s="12"/>
      <c r="L63" s="1053">
        <v>219</v>
      </c>
      <c r="M63" s="1053"/>
      <c r="N63" s="1086"/>
      <c r="O63" s="1087"/>
      <c r="P63" s="1087"/>
      <c r="Q63" s="1087"/>
      <c r="R63" s="1087"/>
      <c r="S63" s="1087"/>
      <c r="T63" s="1087"/>
      <c r="U63" s="1087"/>
      <c r="V63" s="1087"/>
      <c r="W63" s="1087"/>
      <c r="X63" s="1087"/>
      <c r="Y63" s="1087"/>
      <c r="Z63" s="1087"/>
      <c r="AA63" s="1087"/>
      <c r="AB63" s="1087"/>
      <c r="AC63" s="1087"/>
      <c r="AD63" s="1087"/>
      <c r="AE63" s="1087"/>
      <c r="AF63" s="1087"/>
      <c r="AG63" s="1087"/>
      <c r="AH63" s="1087"/>
      <c r="AI63" s="1087"/>
      <c r="AJ63" s="1087"/>
      <c r="AK63" s="1087"/>
      <c r="AL63" s="1088"/>
      <c r="AM63" s="689"/>
      <c r="AN63" s="689"/>
      <c r="AO63" s="1074" t="s">
        <v>671</v>
      </c>
      <c r="AP63" s="1074"/>
      <c r="AQ63" s="1074"/>
      <c r="AR63" s="1074"/>
      <c r="AS63" s="1074"/>
      <c r="AT63" s="1074"/>
      <c r="AU63" s="1074"/>
      <c r="AV63" s="135"/>
      <c r="AW63" s="135"/>
      <c r="AX63" s="1072">
        <v>224</v>
      </c>
      <c r="AY63" s="1073"/>
      <c r="AZ63" s="1081"/>
      <c r="BA63" s="1082"/>
      <c r="BB63" s="1082"/>
      <c r="BC63" s="1082"/>
      <c r="BD63" s="1082"/>
      <c r="BE63" s="1082"/>
      <c r="BF63" s="1082"/>
      <c r="BG63" s="1082"/>
      <c r="BH63" s="1082"/>
      <c r="BI63" s="1082"/>
      <c r="BJ63" s="1082"/>
      <c r="BK63" s="1082"/>
      <c r="BL63" s="1082"/>
      <c r="BM63" s="1082"/>
      <c r="BN63" s="1082"/>
      <c r="BO63" s="1082"/>
      <c r="BP63" s="1082"/>
      <c r="BQ63" s="1082"/>
      <c r="BR63" s="1082"/>
      <c r="BS63" s="1082"/>
      <c r="BT63" s="1083"/>
      <c r="BU63" s="686"/>
      <c r="BX63" s="800"/>
      <c r="BY63" s="800"/>
      <c r="BZ63" s="800"/>
      <c r="CA63" s="800"/>
    </row>
    <row r="64" spans="1:79" s="687" customFormat="1" ht="17.25" customHeight="1" thickBot="1" thickTop="1">
      <c r="A64" s="690"/>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2"/>
      <c r="AB64" s="12"/>
      <c r="AC64" s="135"/>
      <c r="AD64" s="135"/>
      <c r="AE64" s="135"/>
      <c r="AF64" s="135"/>
      <c r="AG64" s="135"/>
      <c r="AH64" s="12"/>
      <c r="AI64" s="12"/>
      <c r="AJ64" s="12"/>
      <c r="AK64" s="12"/>
      <c r="AL64" s="12"/>
      <c r="AM64" s="135"/>
      <c r="AN64" s="135"/>
      <c r="AO64" s="135"/>
      <c r="AP64" s="135"/>
      <c r="AQ64" s="135"/>
      <c r="AR64" s="135"/>
      <c r="AS64" s="135"/>
      <c r="AT64" s="135"/>
      <c r="AU64" s="135"/>
      <c r="AV64" s="135"/>
      <c r="AW64" s="135"/>
      <c r="AX64" s="135"/>
      <c r="AY64" s="135"/>
      <c r="AZ64" s="135"/>
      <c r="BA64" s="135"/>
      <c r="BB64" s="135"/>
      <c r="BC64" s="135"/>
      <c r="BD64" s="135"/>
      <c r="BE64" s="135"/>
      <c r="BF64" s="135"/>
      <c r="BG64" s="135"/>
      <c r="BH64" s="135"/>
      <c r="BI64" s="135"/>
      <c r="BJ64" s="135"/>
      <c r="BK64" s="135"/>
      <c r="BL64" s="135"/>
      <c r="BM64" s="135"/>
      <c r="BN64" s="135"/>
      <c r="BO64" s="135"/>
      <c r="BP64" s="135"/>
      <c r="BQ64" s="135"/>
      <c r="BR64" s="135"/>
      <c r="BS64" s="135"/>
      <c r="BT64" s="135"/>
      <c r="BU64" s="691"/>
      <c r="BX64" s="800"/>
      <c r="BY64" s="800"/>
      <c r="BZ64" s="800"/>
      <c r="CA64" s="800"/>
    </row>
    <row r="65" spans="1:73" s="71" customFormat="1" ht="24" customHeight="1" thickBot="1" thickTop="1">
      <c r="A65" s="692"/>
      <c r="B65" s="235" t="s">
        <v>349</v>
      </c>
      <c r="C65" s="235"/>
      <c r="D65" s="235"/>
      <c r="E65" s="235"/>
      <c r="F65" s="235"/>
      <c r="G65" s="235"/>
      <c r="H65" s="235"/>
      <c r="I65" s="235"/>
      <c r="J65" s="235"/>
      <c r="K65" s="235"/>
      <c r="L65" s="235"/>
      <c r="M65" s="1084" t="s">
        <v>595</v>
      </c>
      <c r="N65" s="1084"/>
      <c r="O65" s="1085"/>
      <c r="P65" s="1085"/>
      <c r="Q65" s="1085"/>
      <c r="R65" s="1085"/>
      <c r="S65" s="1085"/>
      <c r="T65" s="1085"/>
      <c r="U65" s="1085"/>
      <c r="Y65" s="133"/>
      <c r="Z65" s="133"/>
      <c r="AA65" s="133"/>
      <c r="AB65" s="1084" t="s">
        <v>596</v>
      </c>
      <c r="AC65" s="1084"/>
      <c r="AD65" s="1085"/>
      <c r="AE65" s="1085"/>
      <c r="AF65" s="1085"/>
      <c r="AG65" s="1085"/>
      <c r="AH65" s="1085"/>
      <c r="AI65" s="1085"/>
      <c r="AJ65" s="1085"/>
      <c r="AK65" s="133"/>
      <c r="AL65" s="133"/>
      <c r="AM65" s="133"/>
      <c r="AN65" s="133"/>
      <c r="AQ65" s="1084" t="s">
        <v>597</v>
      </c>
      <c r="AR65" s="1084"/>
      <c r="AS65" s="1085"/>
      <c r="AT65" s="1085"/>
      <c r="AU65" s="1085"/>
      <c r="AV65" s="1085"/>
      <c r="AW65" s="1085"/>
      <c r="AX65" s="1085"/>
      <c r="AY65" s="1085"/>
      <c r="BG65" s="1109" t="s">
        <v>695</v>
      </c>
      <c r="BH65" s="1110"/>
      <c r="BI65" s="1110"/>
      <c r="BJ65" s="1110"/>
      <c r="BK65" s="1110"/>
      <c r="BL65" s="1110"/>
      <c r="BM65" s="1110"/>
      <c r="BN65" s="1110"/>
      <c r="BO65" s="1110"/>
      <c r="BP65" s="1110"/>
      <c r="BQ65" s="1110"/>
      <c r="BR65" s="1110"/>
      <c r="BS65" s="1111"/>
      <c r="BT65" s="14"/>
      <c r="BU65" s="693"/>
    </row>
    <row r="66" spans="1:73" s="71" customFormat="1" ht="24" customHeight="1" thickBot="1" thickTop="1">
      <c r="A66" s="659"/>
      <c r="B66" s="133"/>
      <c r="C66" s="133"/>
      <c r="D66" s="133"/>
      <c r="E66" s="133"/>
      <c r="F66" s="133"/>
      <c r="G66" s="133"/>
      <c r="H66" s="133"/>
      <c r="I66" s="133"/>
      <c r="J66" s="133"/>
      <c r="K66" s="133"/>
      <c r="L66" s="133"/>
      <c r="M66" s="133"/>
      <c r="N66" s="133"/>
      <c r="O66" s="133"/>
      <c r="P66" s="14"/>
      <c r="Q66" s="14"/>
      <c r="R66" s="14"/>
      <c r="S66" s="14"/>
      <c r="T66" s="14"/>
      <c r="U66" s="133"/>
      <c r="V66" s="133"/>
      <c r="W66" s="133"/>
      <c r="X66" s="133"/>
      <c r="Y66" s="133"/>
      <c r="Z66" s="133"/>
      <c r="AA66" s="133"/>
      <c r="AB66" s="133"/>
      <c r="AC66" s="133"/>
      <c r="AD66" s="133"/>
      <c r="AE66" s="133"/>
      <c r="AF66" s="133"/>
      <c r="AG66" s="133"/>
      <c r="AH66" s="133"/>
      <c r="AI66" s="133"/>
      <c r="AJ66" s="133"/>
      <c r="AK66" s="133"/>
      <c r="AL66" s="133"/>
      <c r="AM66" s="133"/>
      <c r="AN66" s="133"/>
      <c r="BJ66" s="14"/>
      <c r="BK66" s="14"/>
      <c r="BL66" s="14"/>
      <c r="BM66" s="14"/>
      <c r="BN66" s="14"/>
      <c r="BO66" s="14"/>
      <c r="BP66" s="14"/>
      <c r="BQ66" s="14"/>
      <c r="BR66" s="14"/>
      <c r="BS66" s="14"/>
      <c r="BT66" s="14"/>
      <c r="BU66" s="693"/>
    </row>
    <row r="67" spans="1:73" s="71" customFormat="1" ht="29.25" customHeight="1" thickBot="1" thickTop="1">
      <c r="A67" s="659"/>
      <c r="B67" s="1074" t="s">
        <v>298</v>
      </c>
      <c r="C67" s="1074"/>
      <c r="D67" s="1074"/>
      <c r="E67" s="1074"/>
      <c r="F67" s="1074"/>
      <c r="G67" s="1074"/>
      <c r="H67" s="1074"/>
      <c r="I67" s="133"/>
      <c r="J67" s="133"/>
      <c r="K67" s="133"/>
      <c r="L67" s="133"/>
      <c r="M67" s="1072">
        <v>225</v>
      </c>
      <c r="N67" s="1073"/>
      <c r="O67" s="1039"/>
      <c r="P67" s="1040"/>
      <c r="Q67" s="1040"/>
      <c r="R67" s="1040"/>
      <c r="S67" s="1040"/>
      <c r="T67" s="1040"/>
      <c r="U67" s="1040"/>
      <c r="V67" s="1040"/>
      <c r="W67" s="1040"/>
      <c r="X67" s="1041"/>
      <c r="Y67" s="133"/>
      <c r="Z67" s="133"/>
      <c r="AA67" s="133"/>
      <c r="AB67" s="1072">
        <v>226</v>
      </c>
      <c r="AC67" s="1073"/>
      <c r="AD67" s="1039"/>
      <c r="AE67" s="1040"/>
      <c r="AF67" s="1040"/>
      <c r="AG67" s="1040"/>
      <c r="AH67" s="1040"/>
      <c r="AI67" s="1040"/>
      <c r="AJ67" s="1040"/>
      <c r="AK67" s="1040"/>
      <c r="AL67" s="1040"/>
      <c r="AM67" s="1041"/>
      <c r="AQ67" s="1072">
        <v>227</v>
      </c>
      <c r="AR67" s="1073"/>
      <c r="AS67" s="1039"/>
      <c r="AT67" s="1040"/>
      <c r="AU67" s="1040"/>
      <c r="AV67" s="1040"/>
      <c r="AW67" s="1040"/>
      <c r="AX67" s="1040"/>
      <c r="AY67" s="1040"/>
      <c r="AZ67" s="1040"/>
      <c r="BA67" s="1040"/>
      <c r="BB67" s="1041"/>
      <c r="BG67" s="1072">
        <v>228</v>
      </c>
      <c r="BH67" s="1073"/>
      <c r="BI67" s="1067">
        <f>O67+AD67+AS67</f>
        <v>0</v>
      </c>
      <c r="BJ67" s="1068"/>
      <c r="BK67" s="1068"/>
      <c r="BL67" s="1068"/>
      <c r="BM67" s="1068"/>
      <c r="BN67" s="1068"/>
      <c r="BO67" s="1068"/>
      <c r="BP67" s="1068"/>
      <c r="BQ67" s="1068"/>
      <c r="BR67" s="1068"/>
      <c r="BS67" s="1069"/>
      <c r="BU67" s="693"/>
    </row>
    <row r="68" spans="1:73" s="71" customFormat="1" ht="16.5" customHeight="1" thickBot="1" thickTop="1">
      <c r="A68" s="659"/>
      <c r="B68" s="18"/>
      <c r="C68" s="18"/>
      <c r="D68" s="18"/>
      <c r="E68" s="18"/>
      <c r="F68" s="18"/>
      <c r="G68" s="18"/>
      <c r="H68" s="18"/>
      <c r="I68" s="133"/>
      <c r="J68" s="133"/>
      <c r="K68" s="133"/>
      <c r="L68" s="133"/>
      <c r="M68" s="133"/>
      <c r="N68" s="133"/>
      <c r="O68" s="133"/>
      <c r="P68" s="14"/>
      <c r="Q68" s="14"/>
      <c r="R68" s="14"/>
      <c r="S68" s="14"/>
      <c r="T68" s="14"/>
      <c r="U68" s="133"/>
      <c r="V68" s="133"/>
      <c r="W68" s="133"/>
      <c r="X68" s="133"/>
      <c r="Y68" s="133"/>
      <c r="Z68" s="133"/>
      <c r="AA68" s="133"/>
      <c r="AB68" s="14"/>
      <c r="AC68" s="14"/>
      <c r="AD68" s="133"/>
      <c r="AE68" s="14"/>
      <c r="AF68" s="14"/>
      <c r="AG68" s="14"/>
      <c r="AH68" s="14"/>
      <c r="AI68" s="14"/>
      <c r="AJ68" s="133"/>
      <c r="AK68" s="133"/>
      <c r="AL68" s="133"/>
      <c r="AM68" s="133"/>
      <c r="AN68" s="14"/>
      <c r="AO68" s="14"/>
      <c r="AP68" s="14"/>
      <c r="AQ68" s="14"/>
      <c r="AR68" s="14"/>
      <c r="AS68" s="133"/>
      <c r="AT68" s="14"/>
      <c r="AU68" s="14"/>
      <c r="AV68" s="14"/>
      <c r="AW68" s="14"/>
      <c r="AX68" s="14"/>
      <c r="AY68" s="133"/>
      <c r="AZ68" s="133"/>
      <c r="BA68" s="133"/>
      <c r="BB68" s="133"/>
      <c r="BC68" s="14"/>
      <c r="BD68" s="14"/>
      <c r="BE68" s="14"/>
      <c r="BF68" s="14"/>
      <c r="BG68" s="14"/>
      <c r="BH68" s="14"/>
      <c r="BI68" s="801"/>
      <c r="BJ68" s="801"/>
      <c r="BK68" s="801"/>
      <c r="BL68" s="801"/>
      <c r="BM68" s="801"/>
      <c r="BN68" s="801"/>
      <c r="BO68" s="801"/>
      <c r="BP68" s="801"/>
      <c r="BQ68" s="801"/>
      <c r="BR68" s="801"/>
      <c r="BS68" s="801"/>
      <c r="BT68" s="14"/>
      <c r="BU68" s="693"/>
    </row>
    <row r="69" spans="1:73" s="71" customFormat="1" ht="29.25" customHeight="1" thickBot="1" thickTop="1">
      <c r="A69" s="659"/>
      <c r="B69" s="1074" t="s">
        <v>334</v>
      </c>
      <c r="C69" s="1074"/>
      <c r="D69" s="1074"/>
      <c r="E69" s="1074"/>
      <c r="F69" s="1074"/>
      <c r="G69" s="1074"/>
      <c r="H69" s="1074"/>
      <c r="I69" s="14"/>
      <c r="J69" s="14"/>
      <c r="K69" s="133"/>
      <c r="L69" s="133"/>
      <c r="M69" s="1072">
        <v>229</v>
      </c>
      <c r="N69" s="1073"/>
      <c r="O69" s="1039"/>
      <c r="P69" s="1040"/>
      <c r="Q69" s="1040"/>
      <c r="R69" s="1040"/>
      <c r="S69" s="1040"/>
      <c r="T69" s="1040"/>
      <c r="U69" s="1040"/>
      <c r="V69" s="1040"/>
      <c r="W69" s="1040"/>
      <c r="X69" s="1041"/>
      <c r="Y69" s="133"/>
      <c r="Z69" s="133"/>
      <c r="AA69" s="133"/>
      <c r="AB69" s="1072">
        <v>230</v>
      </c>
      <c r="AC69" s="1073"/>
      <c r="AD69" s="1039"/>
      <c r="AE69" s="1040"/>
      <c r="AF69" s="1040"/>
      <c r="AG69" s="1040"/>
      <c r="AH69" s="1040"/>
      <c r="AI69" s="1040"/>
      <c r="AJ69" s="1040"/>
      <c r="AK69" s="1040"/>
      <c r="AL69" s="1040"/>
      <c r="AM69" s="1041"/>
      <c r="AQ69" s="1072">
        <v>231</v>
      </c>
      <c r="AR69" s="1073"/>
      <c r="AS69" s="1039"/>
      <c r="AT69" s="1040"/>
      <c r="AU69" s="1040"/>
      <c r="AV69" s="1040"/>
      <c r="AW69" s="1040"/>
      <c r="AX69" s="1040"/>
      <c r="AY69" s="1040"/>
      <c r="AZ69" s="1040"/>
      <c r="BA69" s="1040"/>
      <c r="BB69" s="1041"/>
      <c r="BG69" s="1072">
        <v>232</v>
      </c>
      <c r="BH69" s="1073"/>
      <c r="BI69" s="1067">
        <f>O69+AD69+AS69</f>
        <v>0</v>
      </c>
      <c r="BJ69" s="1068"/>
      <c r="BK69" s="1068"/>
      <c r="BL69" s="1068"/>
      <c r="BM69" s="1068"/>
      <c r="BN69" s="1068"/>
      <c r="BO69" s="1068"/>
      <c r="BP69" s="1068"/>
      <c r="BQ69" s="1068"/>
      <c r="BR69" s="1068"/>
      <c r="BS69" s="1069"/>
      <c r="BT69" s="14"/>
      <c r="BU69" s="693"/>
    </row>
    <row r="70" spans="1:73" s="71" customFormat="1" ht="9" customHeight="1" thickBot="1" thickTop="1">
      <c r="A70" s="659"/>
      <c r="B70" s="18"/>
      <c r="C70" s="18"/>
      <c r="D70" s="18"/>
      <c r="E70" s="18"/>
      <c r="F70" s="18"/>
      <c r="G70" s="18"/>
      <c r="H70" s="18"/>
      <c r="I70" s="14"/>
      <c r="J70" s="14"/>
      <c r="K70" s="133"/>
      <c r="L70" s="133"/>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801"/>
      <c r="BJ70" s="801"/>
      <c r="BK70" s="801"/>
      <c r="BL70" s="801"/>
      <c r="BM70" s="801"/>
      <c r="BN70" s="801"/>
      <c r="BO70" s="801"/>
      <c r="BP70" s="801"/>
      <c r="BQ70" s="801"/>
      <c r="BR70" s="801"/>
      <c r="BS70" s="801"/>
      <c r="BT70" s="14"/>
      <c r="BU70" s="693"/>
    </row>
    <row r="71" spans="1:73" s="71" customFormat="1" ht="29.25" customHeight="1" thickBot="1" thickTop="1">
      <c r="A71" s="659"/>
      <c r="B71" s="1074" t="s">
        <v>335</v>
      </c>
      <c r="C71" s="1074"/>
      <c r="D71" s="1074"/>
      <c r="E71" s="1074"/>
      <c r="F71" s="1074"/>
      <c r="G71" s="1074"/>
      <c r="H71" s="1074"/>
      <c r="I71" s="133"/>
      <c r="J71" s="133"/>
      <c r="K71" s="133"/>
      <c r="L71" s="133"/>
      <c r="M71" s="1072">
        <v>233</v>
      </c>
      <c r="N71" s="1073"/>
      <c r="O71" s="1039"/>
      <c r="P71" s="1040"/>
      <c r="Q71" s="1040"/>
      <c r="R71" s="1040"/>
      <c r="S71" s="1040"/>
      <c r="T71" s="1040"/>
      <c r="U71" s="1040"/>
      <c r="V71" s="1040"/>
      <c r="W71" s="1040"/>
      <c r="X71" s="1041"/>
      <c r="Y71" s="133"/>
      <c r="Z71" s="133"/>
      <c r="AA71" s="133"/>
      <c r="AB71" s="1072">
        <v>234</v>
      </c>
      <c r="AC71" s="1073"/>
      <c r="AD71" s="1039"/>
      <c r="AE71" s="1040"/>
      <c r="AF71" s="1040"/>
      <c r="AG71" s="1040"/>
      <c r="AH71" s="1040"/>
      <c r="AI71" s="1040"/>
      <c r="AJ71" s="1040"/>
      <c r="AK71" s="1040"/>
      <c r="AL71" s="1040"/>
      <c r="AM71" s="1041"/>
      <c r="AQ71" s="1072">
        <v>235</v>
      </c>
      <c r="AR71" s="1073"/>
      <c r="AS71" s="1039"/>
      <c r="AT71" s="1040"/>
      <c r="AU71" s="1040"/>
      <c r="AV71" s="1040"/>
      <c r="AW71" s="1040"/>
      <c r="AX71" s="1040"/>
      <c r="AY71" s="1040"/>
      <c r="AZ71" s="1040"/>
      <c r="BA71" s="1040"/>
      <c r="BB71" s="1041"/>
      <c r="BG71" s="1072">
        <v>236</v>
      </c>
      <c r="BH71" s="1073"/>
      <c r="BI71" s="1067">
        <f>O71+AD71+AS71</f>
        <v>0</v>
      </c>
      <c r="BJ71" s="1068"/>
      <c r="BK71" s="1068"/>
      <c r="BL71" s="1068"/>
      <c r="BM71" s="1068"/>
      <c r="BN71" s="1068"/>
      <c r="BO71" s="1068"/>
      <c r="BP71" s="1068"/>
      <c r="BQ71" s="1068"/>
      <c r="BR71" s="1068"/>
      <c r="BS71" s="1069"/>
      <c r="BT71" s="14"/>
      <c r="BU71" s="693"/>
    </row>
    <row r="72" spans="1:73" s="71" customFormat="1" ht="9" customHeight="1" thickBot="1" thickTop="1">
      <c r="A72" s="659"/>
      <c r="B72" s="18"/>
      <c r="C72" s="18"/>
      <c r="D72" s="18"/>
      <c r="E72" s="18"/>
      <c r="F72" s="18"/>
      <c r="G72" s="18"/>
      <c r="H72" s="18"/>
      <c r="I72" s="133"/>
      <c r="J72" s="133"/>
      <c r="K72" s="133"/>
      <c r="L72" s="133"/>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801"/>
      <c r="BJ72" s="801"/>
      <c r="BK72" s="801"/>
      <c r="BL72" s="801"/>
      <c r="BM72" s="801"/>
      <c r="BN72" s="801"/>
      <c r="BO72" s="801"/>
      <c r="BP72" s="801"/>
      <c r="BQ72" s="801"/>
      <c r="BR72" s="801"/>
      <c r="BS72" s="801"/>
      <c r="BT72" s="14"/>
      <c r="BU72" s="693"/>
    </row>
    <row r="73" spans="1:73" s="71" customFormat="1" ht="29.25" customHeight="1" thickBot="1" thickTop="1">
      <c r="A73" s="659"/>
      <c r="B73" s="1074" t="s">
        <v>523</v>
      </c>
      <c r="C73" s="1074"/>
      <c r="D73" s="1074"/>
      <c r="E73" s="1074"/>
      <c r="F73" s="1074"/>
      <c r="G73" s="1074"/>
      <c r="H73" s="1074"/>
      <c r="I73" s="133"/>
      <c r="J73" s="133"/>
      <c r="K73" s="133"/>
      <c r="L73" s="133"/>
      <c r="M73" s="1072">
        <v>237</v>
      </c>
      <c r="N73" s="1073"/>
      <c r="O73" s="1039"/>
      <c r="P73" s="1040"/>
      <c r="Q73" s="1040"/>
      <c r="R73" s="1040"/>
      <c r="S73" s="1040"/>
      <c r="T73" s="1040"/>
      <c r="U73" s="1040"/>
      <c r="V73" s="1040"/>
      <c r="W73" s="1040"/>
      <c r="X73" s="1041"/>
      <c r="Y73" s="133"/>
      <c r="Z73" s="133"/>
      <c r="AA73" s="133"/>
      <c r="AB73" s="1072">
        <v>238</v>
      </c>
      <c r="AC73" s="1073"/>
      <c r="AD73" s="1039"/>
      <c r="AE73" s="1040"/>
      <c r="AF73" s="1040"/>
      <c r="AG73" s="1040"/>
      <c r="AH73" s="1040"/>
      <c r="AI73" s="1040"/>
      <c r="AJ73" s="1040"/>
      <c r="AK73" s="1040"/>
      <c r="AL73" s="1040"/>
      <c r="AM73" s="1041"/>
      <c r="AQ73" s="1072">
        <v>239</v>
      </c>
      <c r="AR73" s="1073"/>
      <c r="AS73" s="1039"/>
      <c r="AT73" s="1040"/>
      <c r="AU73" s="1040"/>
      <c r="AV73" s="1040"/>
      <c r="AW73" s="1040"/>
      <c r="AX73" s="1040"/>
      <c r="AY73" s="1040"/>
      <c r="AZ73" s="1040"/>
      <c r="BA73" s="1040"/>
      <c r="BB73" s="1041"/>
      <c r="BG73" s="1072">
        <v>240</v>
      </c>
      <c r="BH73" s="1073"/>
      <c r="BI73" s="1067">
        <f>O73+AD73+AS73</f>
        <v>0</v>
      </c>
      <c r="BJ73" s="1068"/>
      <c r="BK73" s="1068"/>
      <c r="BL73" s="1068"/>
      <c r="BM73" s="1068"/>
      <c r="BN73" s="1068"/>
      <c r="BO73" s="1068"/>
      <c r="BP73" s="1068"/>
      <c r="BQ73" s="1068"/>
      <c r="BR73" s="1068"/>
      <c r="BS73" s="1069"/>
      <c r="BT73" s="14"/>
      <c r="BU73" s="693"/>
    </row>
    <row r="74" spans="1:73" s="71" customFormat="1" ht="9" customHeight="1" thickBot="1" thickTop="1">
      <c r="A74" s="659"/>
      <c r="B74" s="18"/>
      <c r="C74" s="18"/>
      <c r="D74" s="18"/>
      <c r="E74" s="18"/>
      <c r="F74" s="18"/>
      <c r="G74" s="18"/>
      <c r="H74" s="18"/>
      <c r="I74" s="133"/>
      <c r="J74" s="133"/>
      <c r="K74" s="133"/>
      <c r="L74" s="133"/>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801"/>
      <c r="BJ74" s="801"/>
      <c r="BK74" s="801"/>
      <c r="BL74" s="801"/>
      <c r="BM74" s="801"/>
      <c r="BN74" s="801"/>
      <c r="BO74" s="801"/>
      <c r="BP74" s="801"/>
      <c r="BQ74" s="801"/>
      <c r="BR74" s="801"/>
      <c r="BS74" s="801"/>
      <c r="BT74" s="14"/>
      <c r="BU74" s="693"/>
    </row>
    <row r="75" spans="1:73" s="71" customFormat="1" ht="29.25" customHeight="1" thickBot="1" thickTop="1">
      <c r="A75" s="659"/>
      <c r="B75" s="1074" t="s">
        <v>299</v>
      </c>
      <c r="C75" s="1074"/>
      <c r="D75" s="1074"/>
      <c r="E75" s="1074"/>
      <c r="F75" s="1074"/>
      <c r="G75" s="1074"/>
      <c r="H75" s="1074"/>
      <c r="I75" s="133"/>
      <c r="J75" s="133"/>
      <c r="K75" s="133"/>
      <c r="L75" s="133"/>
      <c r="M75" s="1072">
        <v>241</v>
      </c>
      <c r="N75" s="1073"/>
      <c r="O75" s="1039"/>
      <c r="P75" s="1040"/>
      <c r="Q75" s="1040"/>
      <c r="R75" s="1040"/>
      <c r="S75" s="1040"/>
      <c r="T75" s="1040"/>
      <c r="U75" s="1040"/>
      <c r="V75" s="1040"/>
      <c r="W75" s="1040"/>
      <c r="X75" s="1041"/>
      <c r="Y75" s="133"/>
      <c r="Z75" s="133"/>
      <c r="AA75" s="133"/>
      <c r="AB75" s="1072">
        <v>242</v>
      </c>
      <c r="AC75" s="1073"/>
      <c r="AD75" s="1039"/>
      <c r="AE75" s="1040"/>
      <c r="AF75" s="1040"/>
      <c r="AG75" s="1040"/>
      <c r="AH75" s="1040"/>
      <c r="AI75" s="1040"/>
      <c r="AJ75" s="1040"/>
      <c r="AK75" s="1040"/>
      <c r="AL75" s="1040"/>
      <c r="AM75" s="1041"/>
      <c r="AQ75" s="1072">
        <v>243</v>
      </c>
      <c r="AR75" s="1073"/>
      <c r="AS75" s="1039"/>
      <c r="AT75" s="1040"/>
      <c r="AU75" s="1040"/>
      <c r="AV75" s="1040"/>
      <c r="AW75" s="1040"/>
      <c r="AX75" s="1040"/>
      <c r="AY75" s="1040"/>
      <c r="AZ75" s="1040"/>
      <c r="BA75" s="1040"/>
      <c r="BB75" s="1041"/>
      <c r="BG75" s="1072">
        <v>244</v>
      </c>
      <c r="BH75" s="1073"/>
      <c r="BI75" s="1067">
        <f>O75+AD75+AS75</f>
        <v>0</v>
      </c>
      <c r="BJ75" s="1068"/>
      <c r="BK75" s="1068"/>
      <c r="BL75" s="1068"/>
      <c r="BM75" s="1068"/>
      <c r="BN75" s="1068"/>
      <c r="BO75" s="1068"/>
      <c r="BP75" s="1068"/>
      <c r="BQ75" s="1068"/>
      <c r="BR75" s="1068"/>
      <c r="BS75" s="1069"/>
      <c r="BT75" s="14"/>
      <c r="BU75" s="693"/>
    </row>
    <row r="76" spans="1:73" s="71" customFormat="1" ht="9" customHeight="1" thickBot="1" thickTop="1">
      <c r="A76" s="659"/>
      <c r="B76" s="18"/>
      <c r="C76" s="18"/>
      <c r="D76" s="18"/>
      <c r="E76" s="18"/>
      <c r="F76" s="18"/>
      <c r="G76" s="18"/>
      <c r="H76" s="18"/>
      <c r="I76" s="133"/>
      <c r="J76" s="133"/>
      <c r="K76" s="133"/>
      <c r="L76" s="133"/>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801"/>
      <c r="BJ76" s="801"/>
      <c r="BK76" s="801"/>
      <c r="BL76" s="801"/>
      <c r="BM76" s="801"/>
      <c r="BN76" s="801"/>
      <c r="BO76" s="801"/>
      <c r="BP76" s="801"/>
      <c r="BQ76" s="801"/>
      <c r="BR76" s="801"/>
      <c r="BS76" s="801"/>
      <c r="BT76" s="14"/>
      <c r="BU76" s="693"/>
    </row>
    <row r="77" spans="1:73" s="71" customFormat="1" ht="29.25" customHeight="1" thickBot="1" thickTop="1">
      <c r="A77" s="659"/>
      <c r="B77" s="1074" t="s">
        <v>350</v>
      </c>
      <c r="C77" s="1074"/>
      <c r="D77" s="1074"/>
      <c r="E77" s="1074"/>
      <c r="F77" s="1074"/>
      <c r="G77" s="1074"/>
      <c r="H77" s="1074"/>
      <c r="I77" s="133"/>
      <c r="J77" s="133"/>
      <c r="K77" s="133"/>
      <c r="L77" s="133"/>
      <c r="M77" s="1072">
        <v>245</v>
      </c>
      <c r="N77" s="1073"/>
      <c r="O77" s="1039"/>
      <c r="P77" s="1040"/>
      <c r="Q77" s="1040"/>
      <c r="R77" s="1040"/>
      <c r="S77" s="1040"/>
      <c r="T77" s="1040"/>
      <c r="U77" s="1040"/>
      <c r="V77" s="1040"/>
      <c r="W77" s="1040"/>
      <c r="X77" s="1041"/>
      <c r="Y77" s="133"/>
      <c r="Z77" s="133"/>
      <c r="AA77" s="133"/>
      <c r="AB77" s="1072">
        <v>246</v>
      </c>
      <c r="AC77" s="1073"/>
      <c r="AD77" s="1039"/>
      <c r="AE77" s="1040"/>
      <c r="AF77" s="1040"/>
      <c r="AG77" s="1040"/>
      <c r="AH77" s="1040"/>
      <c r="AI77" s="1040"/>
      <c r="AJ77" s="1040"/>
      <c r="AK77" s="1040"/>
      <c r="AL77" s="1040"/>
      <c r="AM77" s="1041"/>
      <c r="AQ77" s="1072">
        <v>247</v>
      </c>
      <c r="AR77" s="1073"/>
      <c r="AS77" s="1039"/>
      <c r="AT77" s="1040"/>
      <c r="AU77" s="1040"/>
      <c r="AV77" s="1040"/>
      <c r="AW77" s="1040"/>
      <c r="AX77" s="1040"/>
      <c r="AY77" s="1040"/>
      <c r="AZ77" s="1040"/>
      <c r="BA77" s="1040"/>
      <c r="BB77" s="1041"/>
      <c r="BG77" s="1072">
        <v>248</v>
      </c>
      <c r="BH77" s="1073"/>
      <c r="BI77" s="1067">
        <f>O77+AD77+AS77</f>
        <v>0</v>
      </c>
      <c r="BJ77" s="1068"/>
      <c r="BK77" s="1068"/>
      <c r="BL77" s="1068"/>
      <c r="BM77" s="1068"/>
      <c r="BN77" s="1068"/>
      <c r="BO77" s="1068"/>
      <c r="BP77" s="1068"/>
      <c r="BQ77" s="1068"/>
      <c r="BR77" s="1068"/>
      <c r="BS77" s="1069"/>
      <c r="BT77" s="14"/>
      <c r="BU77" s="693"/>
    </row>
    <row r="78" spans="1:73" s="71" customFormat="1" ht="9" customHeight="1" thickBot="1" thickTop="1">
      <c r="A78" s="659"/>
      <c r="B78" s="18"/>
      <c r="C78" s="18"/>
      <c r="D78" s="18"/>
      <c r="E78" s="18"/>
      <c r="F78" s="18"/>
      <c r="G78" s="18"/>
      <c r="H78" s="18"/>
      <c r="I78" s="133"/>
      <c r="J78" s="133"/>
      <c r="K78" s="133"/>
      <c r="L78" s="133"/>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801"/>
      <c r="BJ78" s="801"/>
      <c r="BK78" s="801"/>
      <c r="BL78" s="801"/>
      <c r="BM78" s="801"/>
      <c r="BN78" s="801"/>
      <c r="BO78" s="801"/>
      <c r="BP78" s="801"/>
      <c r="BQ78" s="801"/>
      <c r="BR78" s="801"/>
      <c r="BS78" s="801"/>
      <c r="BT78" s="14"/>
      <c r="BU78" s="693"/>
    </row>
    <row r="79" spans="1:73" s="71" customFormat="1" ht="29.25" customHeight="1" thickBot="1" thickTop="1">
      <c r="A79" s="659"/>
      <c r="B79" s="1074" t="s">
        <v>563</v>
      </c>
      <c r="C79" s="1074"/>
      <c r="D79" s="1074"/>
      <c r="E79" s="1074"/>
      <c r="F79" s="1074"/>
      <c r="G79" s="1074"/>
      <c r="H79" s="1074"/>
      <c r="I79" s="133"/>
      <c r="J79" s="133"/>
      <c r="K79" s="133"/>
      <c r="L79" s="133"/>
      <c r="M79" s="1072" t="s">
        <v>672</v>
      </c>
      <c r="N79" s="1073"/>
      <c r="O79" s="1039"/>
      <c r="P79" s="1040"/>
      <c r="Q79" s="1040"/>
      <c r="R79" s="1040"/>
      <c r="S79" s="1040"/>
      <c r="T79" s="1040"/>
      <c r="U79" s="1040"/>
      <c r="V79" s="1040"/>
      <c r="W79" s="1040"/>
      <c r="X79" s="1041"/>
      <c r="Y79" s="133"/>
      <c r="Z79" s="133"/>
      <c r="AA79" s="133"/>
      <c r="AB79" s="1072" t="s">
        <v>673</v>
      </c>
      <c r="AC79" s="1073"/>
      <c r="AD79" s="1039"/>
      <c r="AE79" s="1040"/>
      <c r="AF79" s="1040"/>
      <c r="AG79" s="1040"/>
      <c r="AH79" s="1040"/>
      <c r="AI79" s="1040"/>
      <c r="AJ79" s="1040"/>
      <c r="AK79" s="1040"/>
      <c r="AL79" s="1040"/>
      <c r="AM79" s="1041"/>
      <c r="AQ79" s="1072" t="s">
        <v>674</v>
      </c>
      <c r="AR79" s="1073"/>
      <c r="AS79" s="1039"/>
      <c r="AT79" s="1040"/>
      <c r="AU79" s="1040"/>
      <c r="AV79" s="1040"/>
      <c r="AW79" s="1040"/>
      <c r="AX79" s="1040"/>
      <c r="AY79" s="1040"/>
      <c r="AZ79" s="1040"/>
      <c r="BA79" s="1040"/>
      <c r="BB79" s="1041"/>
      <c r="BG79" s="1072" t="s">
        <v>675</v>
      </c>
      <c r="BH79" s="1073"/>
      <c r="BI79" s="1067">
        <f>O79+AD79+AS79</f>
        <v>0</v>
      </c>
      <c r="BJ79" s="1068"/>
      <c r="BK79" s="1068"/>
      <c r="BL79" s="1068"/>
      <c r="BM79" s="1068"/>
      <c r="BN79" s="1068"/>
      <c r="BO79" s="1068"/>
      <c r="BP79" s="1068"/>
      <c r="BQ79" s="1068"/>
      <c r="BR79" s="1068"/>
      <c r="BS79" s="1069"/>
      <c r="BT79" s="14"/>
      <c r="BU79" s="693"/>
    </row>
    <row r="80" spans="1:73" s="71" customFormat="1" ht="9" customHeight="1" thickBot="1" thickTop="1">
      <c r="A80" s="659"/>
      <c r="B80" s="18"/>
      <c r="C80" s="18"/>
      <c r="D80" s="18"/>
      <c r="E80" s="18"/>
      <c r="F80" s="18"/>
      <c r="G80" s="18"/>
      <c r="H80" s="18"/>
      <c r="I80" s="133"/>
      <c r="J80" s="133"/>
      <c r="K80" s="133"/>
      <c r="L80" s="133"/>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801"/>
      <c r="BJ80" s="801"/>
      <c r="BK80" s="801"/>
      <c r="BL80" s="801"/>
      <c r="BM80" s="801"/>
      <c r="BN80" s="801"/>
      <c r="BO80" s="801"/>
      <c r="BP80" s="801"/>
      <c r="BQ80" s="801"/>
      <c r="BR80" s="801"/>
      <c r="BS80" s="801"/>
      <c r="BT80" s="14"/>
      <c r="BU80" s="693"/>
    </row>
    <row r="81" spans="1:73" s="71" customFormat="1" ht="29.25" customHeight="1" thickBot="1" thickTop="1">
      <c r="A81" s="659"/>
      <c r="B81" s="1074" t="s">
        <v>564</v>
      </c>
      <c r="C81" s="1074"/>
      <c r="D81" s="1074"/>
      <c r="E81" s="1074"/>
      <c r="F81" s="1074"/>
      <c r="G81" s="1074"/>
      <c r="H81" s="1074"/>
      <c r="I81" s="133"/>
      <c r="J81" s="133"/>
      <c r="K81" s="133"/>
      <c r="L81" s="133"/>
      <c r="M81" s="1072" t="s">
        <v>676</v>
      </c>
      <c r="N81" s="1073"/>
      <c r="O81" s="1039"/>
      <c r="P81" s="1040"/>
      <c r="Q81" s="1040"/>
      <c r="R81" s="1040"/>
      <c r="S81" s="1040"/>
      <c r="T81" s="1040"/>
      <c r="U81" s="1040"/>
      <c r="V81" s="1040"/>
      <c r="W81" s="1040"/>
      <c r="X81" s="1041"/>
      <c r="Y81" s="133"/>
      <c r="Z81" s="133"/>
      <c r="AA81" s="133"/>
      <c r="AB81" s="1072" t="s">
        <v>677</v>
      </c>
      <c r="AC81" s="1073"/>
      <c r="AD81" s="1039"/>
      <c r="AE81" s="1040"/>
      <c r="AF81" s="1040"/>
      <c r="AG81" s="1040"/>
      <c r="AH81" s="1040"/>
      <c r="AI81" s="1040"/>
      <c r="AJ81" s="1040"/>
      <c r="AK81" s="1040"/>
      <c r="AL81" s="1040"/>
      <c r="AM81" s="1041"/>
      <c r="AQ81" s="1072" t="s">
        <v>678</v>
      </c>
      <c r="AR81" s="1073"/>
      <c r="AS81" s="1039"/>
      <c r="AT81" s="1040"/>
      <c r="AU81" s="1040"/>
      <c r="AV81" s="1040"/>
      <c r="AW81" s="1040"/>
      <c r="AX81" s="1040"/>
      <c r="AY81" s="1040"/>
      <c r="AZ81" s="1040"/>
      <c r="BA81" s="1040"/>
      <c r="BB81" s="1041"/>
      <c r="BG81" s="1072" t="s">
        <v>679</v>
      </c>
      <c r="BH81" s="1073"/>
      <c r="BI81" s="1067">
        <f>O81+AD81+AS81</f>
        <v>0</v>
      </c>
      <c r="BJ81" s="1068"/>
      <c r="BK81" s="1068"/>
      <c r="BL81" s="1068"/>
      <c r="BM81" s="1068"/>
      <c r="BN81" s="1068"/>
      <c r="BO81" s="1068"/>
      <c r="BP81" s="1068"/>
      <c r="BQ81" s="1068"/>
      <c r="BR81" s="1068"/>
      <c r="BS81" s="1069"/>
      <c r="BT81" s="14"/>
      <c r="BU81" s="693"/>
    </row>
    <row r="82" spans="1:73" s="71" customFormat="1" ht="9" customHeight="1" thickBot="1" thickTop="1">
      <c r="A82" s="659"/>
      <c r="B82" s="18"/>
      <c r="C82" s="18"/>
      <c r="D82" s="18"/>
      <c r="E82" s="18"/>
      <c r="F82" s="18"/>
      <c r="G82" s="18"/>
      <c r="H82" s="18"/>
      <c r="I82" s="133"/>
      <c r="J82" s="133"/>
      <c r="K82" s="133"/>
      <c r="L82" s="133"/>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801"/>
      <c r="BJ82" s="801"/>
      <c r="BK82" s="801"/>
      <c r="BL82" s="801"/>
      <c r="BM82" s="801"/>
      <c r="BN82" s="801"/>
      <c r="BO82" s="801"/>
      <c r="BP82" s="801"/>
      <c r="BQ82" s="801"/>
      <c r="BR82" s="801"/>
      <c r="BS82" s="801"/>
      <c r="BT82" s="14"/>
      <c r="BU82" s="693"/>
    </row>
    <row r="83" spans="1:73" s="71" customFormat="1" ht="29.25" customHeight="1" thickBot="1" thickTop="1">
      <c r="A83" s="659"/>
      <c r="B83" s="1074" t="s">
        <v>680</v>
      </c>
      <c r="C83" s="1074"/>
      <c r="D83" s="1074"/>
      <c r="E83" s="1074"/>
      <c r="F83" s="1074"/>
      <c r="G83" s="1074"/>
      <c r="H83" s="1074"/>
      <c r="I83" s="133"/>
      <c r="J83" s="133"/>
      <c r="K83" s="133"/>
      <c r="L83" s="133"/>
      <c r="M83" s="1072" t="s">
        <v>681</v>
      </c>
      <c r="N83" s="1073"/>
      <c r="O83" s="1039"/>
      <c r="P83" s="1040"/>
      <c r="Q83" s="1040"/>
      <c r="R83" s="1040"/>
      <c r="S83" s="1040"/>
      <c r="T83" s="1040"/>
      <c r="U83" s="1040"/>
      <c r="V83" s="1040"/>
      <c r="W83" s="1040"/>
      <c r="X83" s="1041"/>
      <c r="Y83" s="133"/>
      <c r="Z83" s="133"/>
      <c r="AA83" s="133"/>
      <c r="AB83" s="1072" t="s">
        <v>682</v>
      </c>
      <c r="AC83" s="1073"/>
      <c r="AD83" s="1039"/>
      <c r="AE83" s="1040"/>
      <c r="AF83" s="1040"/>
      <c r="AG83" s="1040"/>
      <c r="AH83" s="1040"/>
      <c r="AI83" s="1040"/>
      <c r="AJ83" s="1040"/>
      <c r="AK83" s="1040"/>
      <c r="AL83" s="1040"/>
      <c r="AM83" s="1041"/>
      <c r="AQ83" s="1072" t="s">
        <v>683</v>
      </c>
      <c r="AR83" s="1073"/>
      <c r="AS83" s="1039"/>
      <c r="AT83" s="1040"/>
      <c r="AU83" s="1040"/>
      <c r="AV83" s="1040"/>
      <c r="AW83" s="1040"/>
      <c r="AX83" s="1040"/>
      <c r="AY83" s="1040"/>
      <c r="AZ83" s="1040"/>
      <c r="BA83" s="1040"/>
      <c r="BB83" s="1041"/>
      <c r="BG83" s="1072" t="s">
        <v>684</v>
      </c>
      <c r="BH83" s="1073"/>
      <c r="BI83" s="1067">
        <f>O83+AD83+AS83</f>
        <v>0</v>
      </c>
      <c r="BJ83" s="1068"/>
      <c r="BK83" s="1068"/>
      <c r="BL83" s="1068"/>
      <c r="BM83" s="1068"/>
      <c r="BN83" s="1068"/>
      <c r="BO83" s="1068"/>
      <c r="BP83" s="1068"/>
      <c r="BQ83" s="1068"/>
      <c r="BR83" s="1068"/>
      <c r="BS83" s="1069"/>
      <c r="BT83" s="14"/>
      <c r="BU83" s="693"/>
    </row>
    <row r="84" spans="1:73" s="71" customFormat="1" ht="9" customHeight="1" thickBot="1" thickTop="1">
      <c r="A84" s="659"/>
      <c r="B84" s="18"/>
      <c r="C84" s="18"/>
      <c r="D84" s="18"/>
      <c r="E84" s="18"/>
      <c r="F84" s="18"/>
      <c r="G84" s="18"/>
      <c r="H84" s="18"/>
      <c r="I84" s="133"/>
      <c r="J84" s="133"/>
      <c r="K84" s="133"/>
      <c r="L84" s="133"/>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801"/>
      <c r="BJ84" s="801"/>
      <c r="BK84" s="801"/>
      <c r="BL84" s="801"/>
      <c r="BM84" s="801"/>
      <c r="BN84" s="801"/>
      <c r="BO84" s="801"/>
      <c r="BP84" s="801"/>
      <c r="BQ84" s="801"/>
      <c r="BR84" s="801"/>
      <c r="BS84" s="801"/>
      <c r="BT84" s="14"/>
      <c r="BU84" s="693"/>
    </row>
    <row r="85" spans="1:73" s="71" customFormat="1" ht="29.25" customHeight="1" thickBot="1" thickTop="1">
      <c r="A85" s="659"/>
      <c r="B85" s="1074" t="s">
        <v>565</v>
      </c>
      <c r="C85" s="1074"/>
      <c r="D85" s="1074"/>
      <c r="E85" s="1074"/>
      <c r="F85" s="1074"/>
      <c r="G85" s="1074"/>
      <c r="H85" s="1074"/>
      <c r="I85" s="133"/>
      <c r="J85" s="133"/>
      <c r="K85" s="133"/>
      <c r="L85" s="133"/>
      <c r="M85" s="1072" t="s">
        <v>685</v>
      </c>
      <c r="N85" s="1073"/>
      <c r="O85" s="1039"/>
      <c r="P85" s="1040"/>
      <c r="Q85" s="1040"/>
      <c r="R85" s="1040"/>
      <c r="S85" s="1040"/>
      <c r="T85" s="1040"/>
      <c r="U85" s="1040"/>
      <c r="V85" s="1040"/>
      <c r="W85" s="1040"/>
      <c r="X85" s="1041"/>
      <c r="Y85" s="133"/>
      <c r="Z85" s="133"/>
      <c r="AA85" s="133"/>
      <c r="AB85" s="1072" t="s">
        <v>686</v>
      </c>
      <c r="AC85" s="1073"/>
      <c r="AD85" s="1039"/>
      <c r="AE85" s="1040"/>
      <c r="AF85" s="1040"/>
      <c r="AG85" s="1040"/>
      <c r="AH85" s="1040"/>
      <c r="AI85" s="1040"/>
      <c r="AJ85" s="1040"/>
      <c r="AK85" s="1040"/>
      <c r="AL85" s="1040"/>
      <c r="AM85" s="1041"/>
      <c r="AQ85" s="1072" t="s">
        <v>687</v>
      </c>
      <c r="AR85" s="1073"/>
      <c r="AS85" s="1039"/>
      <c r="AT85" s="1040"/>
      <c r="AU85" s="1040"/>
      <c r="AV85" s="1040"/>
      <c r="AW85" s="1040"/>
      <c r="AX85" s="1040"/>
      <c r="AY85" s="1040"/>
      <c r="AZ85" s="1040"/>
      <c r="BA85" s="1040"/>
      <c r="BB85" s="1041"/>
      <c r="BG85" s="1072" t="s">
        <v>688</v>
      </c>
      <c r="BH85" s="1073"/>
      <c r="BI85" s="1067">
        <f>O85+AD85+AS85</f>
        <v>0</v>
      </c>
      <c r="BJ85" s="1068"/>
      <c r="BK85" s="1068"/>
      <c r="BL85" s="1068"/>
      <c r="BM85" s="1068"/>
      <c r="BN85" s="1068"/>
      <c r="BO85" s="1068"/>
      <c r="BP85" s="1068"/>
      <c r="BQ85" s="1068"/>
      <c r="BR85" s="1068"/>
      <c r="BS85" s="1069"/>
      <c r="BT85" s="14"/>
      <c r="BU85" s="693"/>
    </row>
    <row r="86" spans="1:73" s="71" customFormat="1" ht="9" customHeight="1" thickBot="1" thickTop="1">
      <c r="A86" s="659"/>
      <c r="B86" s="18"/>
      <c r="C86" s="18"/>
      <c r="D86" s="18"/>
      <c r="E86" s="18"/>
      <c r="F86" s="18"/>
      <c r="G86" s="18"/>
      <c r="H86" s="18"/>
      <c r="I86" s="133"/>
      <c r="J86" s="133"/>
      <c r="K86" s="133"/>
      <c r="L86" s="133"/>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801"/>
      <c r="BJ86" s="801"/>
      <c r="BK86" s="801"/>
      <c r="BL86" s="801"/>
      <c r="BM86" s="801"/>
      <c r="BN86" s="801"/>
      <c r="BO86" s="801"/>
      <c r="BP86" s="801"/>
      <c r="BQ86" s="801"/>
      <c r="BR86" s="801"/>
      <c r="BS86" s="801"/>
      <c r="BT86" s="14"/>
      <c r="BU86" s="693"/>
    </row>
    <row r="87" spans="1:73" s="71" customFormat="1" ht="29.25" customHeight="1" thickBot="1" thickTop="1">
      <c r="A87" s="659"/>
      <c r="B87" s="1074" t="s">
        <v>538</v>
      </c>
      <c r="C87" s="1074"/>
      <c r="D87" s="1074"/>
      <c r="E87" s="1074"/>
      <c r="F87" s="1074"/>
      <c r="G87" s="1074"/>
      <c r="H87" s="1074"/>
      <c r="I87" s="133"/>
      <c r="J87" s="133"/>
      <c r="K87" s="133"/>
      <c r="L87" s="133"/>
      <c r="M87" s="1072" t="s">
        <v>689</v>
      </c>
      <c r="N87" s="1073"/>
      <c r="O87" s="1039"/>
      <c r="P87" s="1040"/>
      <c r="Q87" s="1040"/>
      <c r="R87" s="1040"/>
      <c r="S87" s="1040"/>
      <c r="T87" s="1040"/>
      <c r="U87" s="1040"/>
      <c r="V87" s="1040"/>
      <c r="W87" s="1040"/>
      <c r="X87" s="1041"/>
      <c r="Y87" s="133"/>
      <c r="Z87" s="133"/>
      <c r="AA87" s="133"/>
      <c r="AB87" s="1072" t="s">
        <v>690</v>
      </c>
      <c r="AC87" s="1073"/>
      <c r="AD87" s="1039"/>
      <c r="AE87" s="1040"/>
      <c r="AF87" s="1040"/>
      <c r="AG87" s="1040"/>
      <c r="AH87" s="1040"/>
      <c r="AI87" s="1040"/>
      <c r="AJ87" s="1040"/>
      <c r="AK87" s="1040"/>
      <c r="AL87" s="1040"/>
      <c r="AM87" s="1041"/>
      <c r="AQ87" s="1072" t="s">
        <v>691</v>
      </c>
      <c r="AR87" s="1073"/>
      <c r="AS87" s="1039"/>
      <c r="AT87" s="1040"/>
      <c r="AU87" s="1040"/>
      <c r="AV87" s="1040"/>
      <c r="AW87" s="1040"/>
      <c r="AX87" s="1040"/>
      <c r="AY87" s="1040"/>
      <c r="AZ87" s="1040"/>
      <c r="BA87" s="1040"/>
      <c r="BB87" s="1041"/>
      <c r="BG87" s="1072" t="s">
        <v>692</v>
      </c>
      <c r="BH87" s="1073"/>
      <c r="BI87" s="1067">
        <f>O87+AD87+AS87</f>
        <v>0</v>
      </c>
      <c r="BJ87" s="1068"/>
      <c r="BK87" s="1068"/>
      <c r="BL87" s="1068"/>
      <c r="BM87" s="1068"/>
      <c r="BN87" s="1068"/>
      <c r="BO87" s="1068"/>
      <c r="BP87" s="1068"/>
      <c r="BQ87" s="1068"/>
      <c r="BR87" s="1068"/>
      <c r="BS87" s="1069"/>
      <c r="BT87" s="14"/>
      <c r="BU87" s="693"/>
    </row>
    <row r="88" spans="1:73" s="71" customFormat="1" ht="9" customHeight="1" thickBot="1" thickTop="1">
      <c r="A88" s="659"/>
      <c r="B88" s="18"/>
      <c r="C88" s="18"/>
      <c r="D88" s="18"/>
      <c r="E88" s="18"/>
      <c r="F88" s="18"/>
      <c r="G88" s="18"/>
      <c r="H88" s="18"/>
      <c r="I88" s="133"/>
      <c r="J88" s="133"/>
      <c r="K88" s="133"/>
      <c r="L88" s="133"/>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801"/>
      <c r="BJ88" s="801"/>
      <c r="BK88" s="801"/>
      <c r="BL88" s="801"/>
      <c r="BM88" s="801"/>
      <c r="BN88" s="801"/>
      <c r="BO88" s="801"/>
      <c r="BP88" s="801"/>
      <c r="BQ88" s="801"/>
      <c r="BR88" s="801"/>
      <c r="BS88" s="801"/>
      <c r="BT88" s="14"/>
      <c r="BU88" s="693"/>
    </row>
    <row r="89" spans="1:73" s="71" customFormat="1" ht="29.25" customHeight="1" thickBot="1" thickTop="1">
      <c r="A89" s="659"/>
      <c r="B89" s="1074" t="s">
        <v>566</v>
      </c>
      <c r="C89" s="1074"/>
      <c r="D89" s="1074"/>
      <c r="E89" s="1074"/>
      <c r="F89" s="1074"/>
      <c r="G89" s="1074"/>
      <c r="H89" s="1074"/>
      <c r="I89" s="133"/>
      <c r="J89" s="133"/>
      <c r="K89" s="133"/>
      <c r="L89" s="133"/>
      <c r="M89" s="1072" t="s">
        <v>693</v>
      </c>
      <c r="N89" s="1073"/>
      <c r="O89" s="1039"/>
      <c r="P89" s="1040"/>
      <c r="Q89" s="1040"/>
      <c r="R89" s="1040"/>
      <c r="S89" s="1040"/>
      <c r="T89" s="1040"/>
      <c r="U89" s="1040"/>
      <c r="V89" s="1040"/>
      <c r="W89" s="1040"/>
      <c r="X89" s="1041"/>
      <c r="Y89" s="133"/>
      <c r="Z89" s="133"/>
      <c r="AA89" s="133"/>
      <c r="AB89" s="1072" t="s">
        <v>694</v>
      </c>
      <c r="AC89" s="1073"/>
      <c r="AD89" s="1039"/>
      <c r="AE89" s="1040"/>
      <c r="AF89" s="1040"/>
      <c r="AG89" s="1040"/>
      <c r="AH89" s="1040"/>
      <c r="AI89" s="1040"/>
      <c r="AJ89" s="1040"/>
      <c r="AK89" s="1040"/>
      <c r="AL89" s="1040"/>
      <c r="AM89" s="1041"/>
      <c r="AQ89" s="1072" t="s">
        <v>696</v>
      </c>
      <c r="AR89" s="1073"/>
      <c r="AS89" s="1039"/>
      <c r="AT89" s="1040"/>
      <c r="AU89" s="1040"/>
      <c r="AV89" s="1040"/>
      <c r="AW89" s="1040"/>
      <c r="AX89" s="1040"/>
      <c r="AY89" s="1040"/>
      <c r="AZ89" s="1040"/>
      <c r="BA89" s="1040"/>
      <c r="BB89" s="1041"/>
      <c r="BG89" s="1072" t="s">
        <v>697</v>
      </c>
      <c r="BH89" s="1073"/>
      <c r="BI89" s="1067">
        <f>O89+AD89+AS89</f>
        <v>0</v>
      </c>
      <c r="BJ89" s="1068"/>
      <c r="BK89" s="1068"/>
      <c r="BL89" s="1068"/>
      <c r="BM89" s="1068"/>
      <c r="BN89" s="1068"/>
      <c r="BO89" s="1068"/>
      <c r="BP89" s="1068"/>
      <c r="BQ89" s="1068"/>
      <c r="BR89" s="1068"/>
      <c r="BS89" s="1069"/>
      <c r="BT89" s="14"/>
      <c r="BU89" s="693"/>
    </row>
    <row r="90" spans="1:73" s="71" customFormat="1" ht="9" customHeight="1" thickBot="1" thickTop="1">
      <c r="A90" s="659"/>
      <c r="B90" s="18"/>
      <c r="C90" s="18"/>
      <c r="D90" s="18"/>
      <c r="E90" s="18"/>
      <c r="F90" s="18"/>
      <c r="G90" s="18"/>
      <c r="H90" s="18"/>
      <c r="I90" s="133"/>
      <c r="J90" s="133"/>
      <c r="K90" s="133"/>
      <c r="L90" s="133"/>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801"/>
      <c r="BJ90" s="801"/>
      <c r="BK90" s="801"/>
      <c r="BL90" s="801"/>
      <c r="BM90" s="801"/>
      <c r="BN90" s="801"/>
      <c r="BO90" s="801"/>
      <c r="BP90" s="801"/>
      <c r="BQ90" s="801"/>
      <c r="BR90" s="801"/>
      <c r="BS90" s="801"/>
      <c r="BT90" s="14"/>
      <c r="BU90" s="693"/>
    </row>
    <row r="91" spans="1:73" s="71" customFormat="1" ht="29.25" customHeight="1" thickBot="1" thickTop="1">
      <c r="A91" s="659"/>
      <c r="B91" s="1074" t="s">
        <v>598</v>
      </c>
      <c r="C91" s="1074"/>
      <c r="D91" s="1074"/>
      <c r="E91" s="1074"/>
      <c r="F91" s="1074"/>
      <c r="G91" s="1074"/>
      <c r="H91" s="1074"/>
      <c r="I91" s="133"/>
      <c r="J91" s="133"/>
      <c r="K91" s="133"/>
      <c r="L91" s="133"/>
      <c r="M91" s="1072" t="s">
        <v>698</v>
      </c>
      <c r="N91" s="1073"/>
      <c r="O91" s="1039"/>
      <c r="P91" s="1040"/>
      <c r="Q91" s="1040"/>
      <c r="R91" s="1040"/>
      <c r="S91" s="1040"/>
      <c r="T91" s="1040"/>
      <c r="U91" s="1040"/>
      <c r="V91" s="1040"/>
      <c r="W91" s="1040"/>
      <c r="X91" s="1041"/>
      <c r="Y91" s="133"/>
      <c r="Z91" s="133"/>
      <c r="AA91" s="133"/>
      <c r="AB91" s="1072" t="s">
        <v>699</v>
      </c>
      <c r="AC91" s="1073"/>
      <c r="AD91" s="1039"/>
      <c r="AE91" s="1040"/>
      <c r="AF91" s="1040"/>
      <c r="AG91" s="1040"/>
      <c r="AH91" s="1040"/>
      <c r="AI91" s="1040"/>
      <c r="AJ91" s="1040"/>
      <c r="AK91" s="1040"/>
      <c r="AL91" s="1040"/>
      <c r="AM91" s="1041"/>
      <c r="AQ91" s="1072" t="s">
        <v>700</v>
      </c>
      <c r="AR91" s="1073"/>
      <c r="AS91" s="1039"/>
      <c r="AT91" s="1040"/>
      <c r="AU91" s="1040"/>
      <c r="AV91" s="1040"/>
      <c r="AW91" s="1040"/>
      <c r="AX91" s="1040"/>
      <c r="AY91" s="1040"/>
      <c r="AZ91" s="1040"/>
      <c r="BA91" s="1040"/>
      <c r="BB91" s="1041"/>
      <c r="BG91" s="1072" t="s">
        <v>701</v>
      </c>
      <c r="BH91" s="1073"/>
      <c r="BI91" s="1067">
        <f>O91+AD91+AS91</f>
        <v>0</v>
      </c>
      <c r="BJ91" s="1068"/>
      <c r="BK91" s="1068"/>
      <c r="BL91" s="1068"/>
      <c r="BM91" s="1068"/>
      <c r="BN91" s="1068"/>
      <c r="BO91" s="1068"/>
      <c r="BP91" s="1068"/>
      <c r="BQ91" s="1068"/>
      <c r="BR91" s="1068"/>
      <c r="BS91" s="1069"/>
      <c r="BT91" s="14"/>
      <c r="BU91" s="693"/>
    </row>
    <row r="92" spans="1:73" s="71" customFormat="1" ht="9" customHeight="1" thickBot="1" thickTop="1">
      <c r="A92" s="659"/>
      <c r="B92" s="18"/>
      <c r="C92" s="18"/>
      <c r="D92" s="18"/>
      <c r="E92" s="18"/>
      <c r="F92" s="18"/>
      <c r="G92" s="18"/>
      <c r="H92" s="18"/>
      <c r="I92" s="133"/>
      <c r="J92" s="133"/>
      <c r="K92" s="133"/>
      <c r="L92" s="133"/>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801"/>
      <c r="BJ92" s="801"/>
      <c r="BK92" s="801"/>
      <c r="BL92" s="801"/>
      <c r="BM92" s="801"/>
      <c r="BN92" s="801"/>
      <c r="BO92" s="801"/>
      <c r="BP92" s="801"/>
      <c r="BQ92" s="801"/>
      <c r="BR92" s="801"/>
      <c r="BS92" s="801"/>
      <c r="BT92" s="14"/>
      <c r="BU92" s="693"/>
    </row>
    <row r="93" spans="1:73" s="71" customFormat="1" ht="29.25" customHeight="1" thickBot="1" thickTop="1">
      <c r="A93" s="659"/>
      <c r="B93" s="1074" t="s">
        <v>702</v>
      </c>
      <c r="C93" s="1074"/>
      <c r="D93" s="1074"/>
      <c r="E93" s="1074"/>
      <c r="F93" s="1074"/>
      <c r="G93" s="1074"/>
      <c r="H93" s="1074"/>
      <c r="I93" s="133"/>
      <c r="J93" s="133"/>
      <c r="K93" s="133"/>
      <c r="L93" s="133"/>
      <c r="M93" s="1072" t="s">
        <v>703</v>
      </c>
      <c r="N93" s="1073"/>
      <c r="O93" s="1039"/>
      <c r="P93" s="1040"/>
      <c r="Q93" s="1040"/>
      <c r="R93" s="1040"/>
      <c r="S93" s="1040"/>
      <c r="T93" s="1040"/>
      <c r="U93" s="1040"/>
      <c r="V93" s="1040"/>
      <c r="W93" s="1040"/>
      <c r="X93" s="1041"/>
      <c r="Y93" s="133"/>
      <c r="Z93" s="133"/>
      <c r="AA93" s="133"/>
      <c r="AB93" s="1072" t="s">
        <v>704</v>
      </c>
      <c r="AC93" s="1073"/>
      <c r="AD93" s="1039"/>
      <c r="AE93" s="1040"/>
      <c r="AF93" s="1040"/>
      <c r="AG93" s="1040"/>
      <c r="AH93" s="1040"/>
      <c r="AI93" s="1040"/>
      <c r="AJ93" s="1040"/>
      <c r="AK93" s="1040"/>
      <c r="AL93" s="1040"/>
      <c r="AM93" s="1041"/>
      <c r="AQ93" s="1072" t="s">
        <v>705</v>
      </c>
      <c r="AR93" s="1073"/>
      <c r="AS93" s="1039"/>
      <c r="AT93" s="1040"/>
      <c r="AU93" s="1040"/>
      <c r="AV93" s="1040"/>
      <c r="AW93" s="1040"/>
      <c r="AX93" s="1040"/>
      <c r="AY93" s="1040"/>
      <c r="AZ93" s="1040"/>
      <c r="BA93" s="1040"/>
      <c r="BB93" s="1041"/>
      <c r="BG93" s="1072" t="s">
        <v>706</v>
      </c>
      <c r="BH93" s="1073"/>
      <c r="BI93" s="1067">
        <f>O93+AD93+AS93</f>
        <v>0</v>
      </c>
      <c r="BJ93" s="1068"/>
      <c r="BK93" s="1068"/>
      <c r="BL93" s="1068"/>
      <c r="BM93" s="1068"/>
      <c r="BN93" s="1068"/>
      <c r="BO93" s="1068"/>
      <c r="BP93" s="1068"/>
      <c r="BQ93" s="1068"/>
      <c r="BR93" s="1068"/>
      <c r="BS93" s="1069"/>
      <c r="BT93" s="14"/>
      <c r="BU93" s="693"/>
    </row>
    <row r="94" spans="1:73" s="71" customFormat="1" ht="9" customHeight="1" thickBot="1" thickTop="1">
      <c r="A94" s="659"/>
      <c r="B94" s="18"/>
      <c r="C94" s="18"/>
      <c r="D94" s="18"/>
      <c r="E94" s="18"/>
      <c r="F94" s="18"/>
      <c r="G94" s="18"/>
      <c r="H94" s="18"/>
      <c r="I94" s="133"/>
      <c r="J94" s="133"/>
      <c r="K94" s="133"/>
      <c r="L94" s="133"/>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801"/>
      <c r="BJ94" s="801"/>
      <c r="BK94" s="801"/>
      <c r="BL94" s="801"/>
      <c r="BM94" s="801"/>
      <c r="BN94" s="801"/>
      <c r="BO94" s="801"/>
      <c r="BP94" s="801"/>
      <c r="BQ94" s="801"/>
      <c r="BR94" s="801"/>
      <c r="BS94" s="801"/>
      <c r="BT94" s="14"/>
      <c r="BU94" s="693"/>
    </row>
    <row r="95" spans="1:73" s="69" customFormat="1" ht="33.75" customHeight="1" thickBot="1" thickTop="1">
      <c r="A95" s="131"/>
      <c r="B95" s="1074" t="s">
        <v>351</v>
      </c>
      <c r="C95" s="1074"/>
      <c r="D95" s="1074"/>
      <c r="E95" s="1074"/>
      <c r="F95" s="1074"/>
      <c r="G95" s="1074"/>
      <c r="H95" s="1074"/>
      <c r="I95" s="13"/>
      <c r="J95" s="13"/>
      <c r="K95" s="133"/>
      <c r="L95" s="133"/>
      <c r="M95" s="1072">
        <v>253</v>
      </c>
      <c r="N95" s="1073"/>
      <c r="O95" s="1067">
        <f>O91+O89+O87+O85+O83+O81+O79+O77+O75+O73+O71+O69+O67+O93</f>
        <v>0</v>
      </c>
      <c r="P95" s="1068"/>
      <c r="Q95" s="1068"/>
      <c r="R95" s="1068"/>
      <c r="S95" s="1068"/>
      <c r="T95" s="1068"/>
      <c r="U95" s="1068"/>
      <c r="V95" s="1068"/>
      <c r="W95" s="1068"/>
      <c r="X95" s="1069"/>
      <c r="Y95" s="802"/>
      <c r="Z95" s="802"/>
      <c r="AA95" s="802"/>
      <c r="AB95" s="1070">
        <v>254</v>
      </c>
      <c r="AC95" s="1071"/>
      <c r="AD95" s="1067">
        <f>AD91+AD89+AD87+AD85+AD83+AD81+AD79+AD77+AD75+AD73+AD71+AD69+AD67+AD93</f>
        <v>0</v>
      </c>
      <c r="AE95" s="1068"/>
      <c r="AF95" s="1068"/>
      <c r="AG95" s="1068"/>
      <c r="AH95" s="1068"/>
      <c r="AI95" s="1068"/>
      <c r="AJ95" s="1068"/>
      <c r="AK95" s="1068"/>
      <c r="AL95" s="1068"/>
      <c r="AM95" s="1069"/>
      <c r="AN95" s="803"/>
      <c r="AO95" s="803"/>
      <c r="AP95" s="803"/>
      <c r="AQ95" s="1070">
        <v>255</v>
      </c>
      <c r="AR95" s="1071"/>
      <c r="AS95" s="1067">
        <f>AS91+AS89+AS87+AS85+AS83+AS81+AS79+AS77+AS75+AS73+AS71+AS69+AS67+AS93</f>
        <v>0</v>
      </c>
      <c r="AT95" s="1068"/>
      <c r="AU95" s="1068"/>
      <c r="AV95" s="1068"/>
      <c r="AW95" s="1068"/>
      <c r="AX95" s="1068"/>
      <c r="AY95" s="1068"/>
      <c r="AZ95" s="1068"/>
      <c r="BA95" s="1068"/>
      <c r="BB95" s="1069"/>
      <c r="BC95" s="71"/>
      <c r="BD95" s="71"/>
      <c r="BE95" s="71"/>
      <c r="BF95" s="71"/>
      <c r="BG95" s="1072">
        <v>256</v>
      </c>
      <c r="BH95" s="1073"/>
      <c r="BI95" s="1067">
        <f>BI93+BI91+BI89+BI87+BI85+BI83+BI81+BI79+BI77+BI75+BI73+BI71+BI69+BI67</f>
        <v>0</v>
      </c>
      <c r="BJ95" s="1068"/>
      <c r="BK95" s="1068"/>
      <c r="BL95" s="1068"/>
      <c r="BM95" s="1068"/>
      <c r="BN95" s="1068"/>
      <c r="BO95" s="1068"/>
      <c r="BP95" s="1068"/>
      <c r="BQ95" s="1068"/>
      <c r="BR95" s="1068"/>
      <c r="BS95" s="1069"/>
      <c r="BT95" s="13"/>
      <c r="BU95" s="694"/>
    </row>
    <row r="96" spans="1:79" s="671" customFormat="1" ht="24" customHeight="1" thickBot="1" thickTop="1">
      <c r="A96" s="1105" t="s">
        <v>707</v>
      </c>
      <c r="B96" s="1106"/>
      <c r="C96" s="1106"/>
      <c r="D96" s="1106"/>
      <c r="E96" s="1106"/>
      <c r="F96" s="1106"/>
      <c r="G96" s="1106"/>
      <c r="H96" s="1106"/>
      <c r="I96" s="1106"/>
      <c r="J96" s="1106"/>
      <c r="K96" s="1106"/>
      <c r="L96" s="1106"/>
      <c r="M96" s="1106"/>
      <c r="N96" s="1106"/>
      <c r="O96" s="1106"/>
      <c r="P96" s="1106"/>
      <c r="Q96" s="1106"/>
      <c r="R96" s="1106"/>
      <c r="S96" s="1106"/>
      <c r="T96" s="1106"/>
      <c r="U96" s="1106"/>
      <c r="V96" s="1106"/>
      <c r="W96" s="1106"/>
      <c r="X96" s="1106"/>
      <c r="Y96" s="1106"/>
      <c r="Z96" s="1106"/>
      <c r="AA96" s="1106"/>
      <c r="AB96" s="1106"/>
      <c r="AC96" s="1106"/>
      <c r="AD96" s="1106"/>
      <c r="AE96" s="1106"/>
      <c r="AF96" s="1106"/>
      <c r="AG96" s="1106"/>
      <c r="AH96" s="1106"/>
      <c r="AI96" s="1106"/>
      <c r="AJ96" s="1106"/>
      <c r="AK96" s="1106"/>
      <c r="AL96" s="1106"/>
      <c r="AM96" s="1106"/>
      <c r="AN96" s="1106"/>
      <c r="AO96" s="1106"/>
      <c r="AP96" s="1106"/>
      <c r="AQ96" s="1106"/>
      <c r="AR96" s="1106"/>
      <c r="AS96" s="1106"/>
      <c r="AT96" s="1106"/>
      <c r="AU96" s="1106"/>
      <c r="AV96" s="1106"/>
      <c r="AW96" s="1106"/>
      <c r="AX96" s="1106"/>
      <c r="AY96" s="1106"/>
      <c r="AZ96" s="1106"/>
      <c r="BA96" s="1106"/>
      <c r="BB96" s="1106"/>
      <c r="BC96" s="1106"/>
      <c r="BD96" s="1106"/>
      <c r="BE96" s="1106"/>
      <c r="BF96" s="1106"/>
      <c r="BG96" s="1106"/>
      <c r="BH96" s="1106"/>
      <c r="BI96" s="1106"/>
      <c r="BJ96" s="1106"/>
      <c r="BK96" s="1106"/>
      <c r="BL96" s="1106"/>
      <c r="BM96" s="1106"/>
      <c r="BN96" s="1106"/>
      <c r="BO96" s="1106"/>
      <c r="BP96" s="1106"/>
      <c r="BQ96" s="1106"/>
      <c r="BR96" s="1106"/>
      <c r="BS96" s="1106"/>
      <c r="BT96" s="1106"/>
      <c r="BU96" s="1107"/>
      <c r="BX96" s="799"/>
      <c r="BY96" s="799"/>
      <c r="BZ96" s="799"/>
      <c r="CA96" s="799"/>
    </row>
    <row r="97" spans="1:73" s="658" customFormat="1" ht="56.25" customHeight="1" thickTop="1">
      <c r="A97" s="1078" t="s">
        <v>708</v>
      </c>
      <c r="B97" s="1079"/>
      <c r="C97" s="1079"/>
      <c r="D97" s="1079"/>
      <c r="E97" s="1079"/>
      <c r="F97" s="1079"/>
      <c r="G97" s="1079"/>
      <c r="H97" s="1079"/>
      <c r="I97" s="1079"/>
      <c r="J97" s="1079"/>
      <c r="K97" s="1079"/>
      <c r="L97" s="1079"/>
      <c r="M97" s="1079"/>
      <c r="N97" s="1079"/>
      <c r="O97" s="1079"/>
      <c r="P97" s="1079"/>
      <c r="Q97" s="1079"/>
      <c r="R97" s="1079"/>
      <c r="S97" s="1079"/>
      <c r="T97" s="1079"/>
      <c r="U97" s="1079"/>
      <c r="V97" s="1079"/>
      <c r="W97" s="1079"/>
      <c r="X97" s="1079"/>
      <c r="Y97" s="1079"/>
      <c r="Z97" s="1079"/>
      <c r="AA97" s="1079"/>
      <c r="AB97" s="1079"/>
      <c r="AC97" s="1079"/>
      <c r="AD97" s="1079"/>
      <c r="AE97" s="1079"/>
      <c r="AF97" s="1079"/>
      <c r="AG97" s="1079"/>
      <c r="AH97" s="1079"/>
      <c r="AI97" s="1079"/>
      <c r="AJ97" s="1079"/>
      <c r="AK97" s="1079"/>
      <c r="AL97" s="1079"/>
      <c r="AM97" s="1079"/>
      <c r="AN97" s="1079"/>
      <c r="AO97" s="1079"/>
      <c r="AP97" s="1079"/>
      <c r="AQ97" s="1079"/>
      <c r="AR97" s="1079"/>
      <c r="AS97" s="1079"/>
      <c r="AT97" s="1079"/>
      <c r="AU97" s="1079"/>
      <c r="AV97" s="1079"/>
      <c r="AW97" s="1079"/>
      <c r="AX97" s="1079"/>
      <c r="AY97" s="1079"/>
      <c r="AZ97" s="1079"/>
      <c r="BA97" s="1079"/>
      <c r="BB97" s="1079"/>
      <c r="BC97" s="1079"/>
      <c r="BD97" s="1079"/>
      <c r="BE97" s="1079"/>
      <c r="BF97" s="1079"/>
      <c r="BG97" s="1079"/>
      <c r="BH97" s="1079"/>
      <c r="BI97" s="1079"/>
      <c r="BJ97" s="1079"/>
      <c r="BK97" s="1079"/>
      <c r="BL97" s="1079"/>
      <c r="BM97" s="1079"/>
      <c r="BN97" s="1079"/>
      <c r="BO97" s="1079"/>
      <c r="BP97" s="1079"/>
      <c r="BQ97" s="1079"/>
      <c r="BR97" s="1079"/>
      <c r="BS97" s="1079"/>
      <c r="BT97" s="1079"/>
      <c r="BU97" s="1080"/>
    </row>
    <row r="98" spans="1:79" s="666" customFormat="1" ht="24" customHeight="1" thickBot="1">
      <c r="A98" s="659"/>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660"/>
      <c r="AZ98" s="660"/>
      <c r="BA98" s="660"/>
      <c r="BB98" s="660"/>
      <c r="BC98" s="660"/>
      <c r="BD98" s="660"/>
      <c r="BE98" s="660"/>
      <c r="BF98" s="660"/>
      <c r="BG98" s="660"/>
      <c r="BH98" s="660"/>
      <c r="BI98" s="660"/>
      <c r="BJ98" s="660"/>
      <c r="BK98" s="660"/>
      <c r="BL98" s="660"/>
      <c r="BM98" s="660"/>
      <c r="BN98" s="660"/>
      <c r="BO98" s="660"/>
      <c r="BP98" s="660"/>
      <c r="BQ98" s="660"/>
      <c r="BR98" s="660"/>
      <c r="BS98" s="660"/>
      <c r="BT98" s="660"/>
      <c r="BU98" s="665"/>
      <c r="BX98" s="798"/>
      <c r="BY98" s="798"/>
      <c r="BZ98" s="798"/>
      <c r="CA98" s="798"/>
    </row>
    <row r="99" spans="1:79" s="671" customFormat="1" ht="24" customHeight="1" thickBot="1" thickTop="1">
      <c r="A99" s="667" t="s">
        <v>650</v>
      </c>
      <c r="B99" s="668">
        <v>3</v>
      </c>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669"/>
      <c r="AZ99" s="669"/>
      <c r="BA99" s="669"/>
      <c r="BB99" s="669"/>
      <c r="BC99" s="669"/>
      <c r="BD99" s="669"/>
      <c r="BE99" s="669"/>
      <c r="BF99" s="669"/>
      <c r="BG99" s="669"/>
      <c r="BH99" s="669"/>
      <c r="BI99" s="669"/>
      <c r="BJ99" s="669"/>
      <c r="BK99" s="669"/>
      <c r="BL99" s="669"/>
      <c r="BM99" s="669"/>
      <c r="BN99" s="669"/>
      <c r="BO99" s="669"/>
      <c r="BP99" s="669"/>
      <c r="BQ99" s="669"/>
      <c r="BR99" s="669"/>
      <c r="BS99" s="669"/>
      <c r="BT99" s="669"/>
      <c r="BU99" s="670"/>
      <c r="BX99" s="799"/>
      <c r="BY99" s="799"/>
      <c r="BZ99" s="799"/>
      <c r="CA99" s="799"/>
    </row>
    <row r="100" spans="1:79" s="671" customFormat="1" ht="37.5" customHeight="1" thickBot="1" thickTop="1">
      <c r="A100" s="131"/>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094" t="s">
        <v>652</v>
      </c>
      <c r="Z100" s="1095"/>
      <c r="AA100" s="1095"/>
      <c r="AB100" s="1095"/>
      <c r="AC100" s="1095"/>
      <c r="AD100" s="1095"/>
      <c r="AE100" s="672"/>
      <c r="AF100" s="672"/>
      <c r="AG100" s="38"/>
      <c r="AH100" s="1094" t="s">
        <v>653</v>
      </c>
      <c r="AI100" s="1095"/>
      <c r="AJ100" s="1095"/>
      <c r="AK100" s="1095"/>
      <c r="AL100" s="1095"/>
      <c r="AM100" s="1095"/>
      <c r="AN100" s="13"/>
      <c r="AO100" s="13"/>
      <c r="AP100" s="13"/>
      <c r="AQ100" s="13"/>
      <c r="AR100" s="1094" t="s">
        <v>654</v>
      </c>
      <c r="AS100" s="1095"/>
      <c r="AT100" s="1095"/>
      <c r="AU100" s="1095"/>
      <c r="AV100" s="1095"/>
      <c r="AW100" s="1095"/>
      <c r="AX100" s="1095"/>
      <c r="AY100" s="1112"/>
      <c r="AZ100" s="1112"/>
      <c r="BA100" s="669"/>
      <c r="BB100" s="669"/>
      <c r="BC100" s="669"/>
      <c r="BD100" s="669"/>
      <c r="BE100" s="1094" t="s">
        <v>655</v>
      </c>
      <c r="BF100" s="1095"/>
      <c r="BG100" s="1095"/>
      <c r="BH100" s="1095"/>
      <c r="BI100" s="1095"/>
      <c r="BJ100" s="1095"/>
      <c r="BK100" s="1095"/>
      <c r="BL100" s="1095"/>
      <c r="BM100" s="1095"/>
      <c r="BN100" s="1095"/>
      <c r="BO100" s="1095"/>
      <c r="BP100" s="1095"/>
      <c r="BQ100" s="1095"/>
      <c r="BR100" s="1095"/>
      <c r="BS100" s="1095"/>
      <c r="BT100" s="1095"/>
      <c r="BU100" s="670"/>
      <c r="BX100" s="799"/>
      <c r="BY100" s="799"/>
      <c r="BZ100" s="799"/>
      <c r="CA100" s="799"/>
    </row>
    <row r="101" spans="1:79" s="671" customFormat="1" ht="30" customHeight="1" thickBot="1" thickTop="1">
      <c r="A101" s="1102" t="s">
        <v>657</v>
      </c>
      <c r="B101" s="1103"/>
      <c r="C101" s="1103"/>
      <c r="D101" s="1103"/>
      <c r="E101" s="1104"/>
      <c r="F101" s="1104"/>
      <c r="G101" s="1104"/>
      <c r="H101" s="1104"/>
      <c r="I101" s="1104"/>
      <c r="J101" s="673"/>
      <c r="K101" s="674"/>
      <c r="L101" s="1075">
        <v>210</v>
      </c>
      <c r="M101" s="1076"/>
      <c r="N101" s="1119"/>
      <c r="O101" s="1120"/>
      <c r="P101" s="1120"/>
      <c r="Q101" s="1120"/>
      <c r="R101" s="1120"/>
      <c r="S101" s="1120"/>
      <c r="T101" s="1120"/>
      <c r="U101" s="1121"/>
      <c r="V101" s="675"/>
      <c r="W101" s="38"/>
      <c r="X101" s="475"/>
      <c r="Y101" s="1075">
        <v>211</v>
      </c>
      <c r="Z101" s="1077"/>
      <c r="AA101" s="1089"/>
      <c r="AB101" s="1098"/>
      <c r="AC101" s="1098"/>
      <c r="AD101" s="1116"/>
      <c r="AE101" s="675"/>
      <c r="AF101" s="669"/>
      <c r="AG101" s="676"/>
      <c r="AH101" s="1075">
        <v>212</v>
      </c>
      <c r="AI101" s="1077"/>
      <c r="AJ101" s="1089"/>
      <c r="AK101" s="1090"/>
      <c r="AL101" s="1090"/>
      <c r="AM101" s="1077"/>
      <c r="AN101" s="675"/>
      <c r="AO101" s="664"/>
      <c r="AP101" s="664"/>
      <c r="AQ101" s="12"/>
      <c r="AR101" s="1075">
        <v>213</v>
      </c>
      <c r="AS101" s="1077"/>
      <c r="AT101" s="1097"/>
      <c r="AU101" s="1098"/>
      <c r="AV101" s="1098"/>
      <c r="AW101" s="1098"/>
      <c r="AX101" s="1098"/>
      <c r="AY101" s="1099"/>
      <c r="AZ101" s="1100"/>
      <c r="BA101" s="675"/>
      <c r="BB101" s="675"/>
      <c r="BC101" s="38"/>
      <c r="BD101" s="661"/>
      <c r="BE101" s="1075">
        <v>214</v>
      </c>
      <c r="BF101" s="1076"/>
      <c r="BG101" s="1108"/>
      <c r="BH101" s="1099"/>
      <c r="BI101" s="1099"/>
      <c r="BJ101" s="1099"/>
      <c r="BK101" s="1099"/>
      <c r="BL101" s="1099"/>
      <c r="BM101" s="1099"/>
      <c r="BN101" s="1099"/>
      <c r="BO101" s="1099"/>
      <c r="BP101" s="1099"/>
      <c r="BQ101" s="1099"/>
      <c r="BR101" s="1099"/>
      <c r="BS101" s="1099"/>
      <c r="BT101" s="1100"/>
      <c r="BU101" s="670"/>
      <c r="BX101" s="799"/>
      <c r="BY101" s="799"/>
      <c r="BZ101" s="799"/>
      <c r="CA101" s="799"/>
    </row>
    <row r="102" spans="1:79" s="671" customFormat="1" ht="44.25" customHeight="1" thickBot="1" thickTop="1">
      <c r="A102" s="131"/>
      <c r="B102" s="13"/>
      <c r="C102" s="13"/>
      <c r="D102" s="13"/>
      <c r="E102" s="13"/>
      <c r="F102" s="13"/>
      <c r="G102" s="13"/>
      <c r="H102" s="13"/>
      <c r="I102" s="13"/>
      <c r="J102" s="13"/>
      <c r="K102" s="13"/>
      <c r="L102" s="13"/>
      <c r="M102" s="13"/>
      <c r="N102" s="13"/>
      <c r="O102" s="13"/>
      <c r="P102" s="13"/>
      <c r="Q102" s="13"/>
      <c r="R102" s="13"/>
      <c r="S102" s="13"/>
      <c r="T102" s="13"/>
      <c r="U102" s="669"/>
      <c r="V102" s="669"/>
      <c r="W102" s="669"/>
      <c r="X102" s="669"/>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669"/>
      <c r="AZ102" s="669"/>
      <c r="BA102" s="669"/>
      <c r="BB102" s="669"/>
      <c r="BC102" s="669"/>
      <c r="BD102" s="677"/>
      <c r="BE102" s="677"/>
      <c r="BF102" s="677"/>
      <c r="BG102" s="677"/>
      <c r="BH102" s="677"/>
      <c r="BI102" s="677"/>
      <c r="BJ102" s="677"/>
      <c r="BK102" s="677"/>
      <c r="BL102" s="677"/>
      <c r="BM102" s="677"/>
      <c r="BN102" s="677"/>
      <c r="BO102" s="669"/>
      <c r="BP102" s="669"/>
      <c r="BQ102" s="669"/>
      <c r="BR102" s="669"/>
      <c r="BS102" s="669"/>
      <c r="BT102" s="669"/>
      <c r="BU102" s="678"/>
      <c r="BX102" s="799"/>
      <c r="BY102" s="799"/>
      <c r="BZ102" s="799"/>
      <c r="CA102" s="799"/>
    </row>
    <row r="103" spans="1:79" s="671" customFormat="1" ht="30" customHeight="1" thickBot="1" thickTop="1">
      <c r="A103" s="1101" t="s">
        <v>659</v>
      </c>
      <c r="B103" s="1074"/>
      <c r="C103" s="1074"/>
      <c r="D103" s="1074"/>
      <c r="E103" s="1074"/>
      <c r="F103" s="12"/>
      <c r="G103" s="12"/>
      <c r="H103" s="12"/>
      <c r="I103" s="12"/>
      <c r="J103" s="12"/>
      <c r="K103" s="12"/>
      <c r="L103" s="1072">
        <v>215</v>
      </c>
      <c r="M103" s="1073"/>
      <c r="N103" s="1091"/>
      <c r="O103" s="1092"/>
      <c r="P103" s="1092"/>
      <c r="Q103" s="1092"/>
      <c r="R103" s="1092"/>
      <c r="S103" s="1092"/>
      <c r="T103" s="1092"/>
      <c r="U103" s="1092"/>
      <c r="V103" s="1092"/>
      <c r="W103" s="1092"/>
      <c r="X103" s="1092"/>
      <c r="Y103" s="1092"/>
      <c r="Z103" s="1092"/>
      <c r="AA103" s="1092"/>
      <c r="AB103" s="1092"/>
      <c r="AC103" s="1092"/>
      <c r="AD103" s="1092"/>
      <c r="AE103" s="1092"/>
      <c r="AF103" s="1092"/>
      <c r="AG103" s="1092"/>
      <c r="AH103" s="1092"/>
      <c r="AI103" s="1092"/>
      <c r="AJ103" s="1092"/>
      <c r="AK103" s="1092"/>
      <c r="AL103" s="1093"/>
      <c r="AM103" s="162"/>
      <c r="AN103" s="162"/>
      <c r="AO103" s="1096" t="s">
        <v>660</v>
      </c>
      <c r="AP103" s="1096"/>
      <c r="AQ103" s="1096"/>
      <c r="AR103" s="1096"/>
      <c r="AS103" s="1096"/>
      <c r="AT103" s="1096"/>
      <c r="AU103" s="1096"/>
      <c r="AV103" s="669"/>
      <c r="AW103" s="669"/>
      <c r="AX103" s="1072">
        <v>220</v>
      </c>
      <c r="AY103" s="1073"/>
      <c r="AZ103" s="1113"/>
      <c r="BA103" s="1114"/>
      <c r="BB103" s="1114"/>
      <c r="BC103" s="1114"/>
      <c r="BD103" s="1114"/>
      <c r="BE103" s="1114"/>
      <c r="BF103" s="1114"/>
      <c r="BG103" s="1114"/>
      <c r="BH103" s="1114"/>
      <c r="BI103" s="1114"/>
      <c r="BJ103" s="1114"/>
      <c r="BK103" s="1114"/>
      <c r="BL103" s="1114"/>
      <c r="BM103" s="1114"/>
      <c r="BN103" s="1114"/>
      <c r="BO103" s="1114"/>
      <c r="BP103" s="1114"/>
      <c r="BQ103" s="1114"/>
      <c r="BR103" s="1114"/>
      <c r="BS103" s="1114"/>
      <c r="BT103" s="1115"/>
      <c r="BU103" s="680"/>
      <c r="BX103" s="799"/>
      <c r="BY103" s="799"/>
      <c r="BZ103" s="799"/>
      <c r="CA103" s="799"/>
    </row>
    <row r="104" spans="1:79" s="671" customFormat="1" ht="15" customHeight="1" thickBot="1" thickTop="1">
      <c r="A104" s="679"/>
      <c r="B104" s="12"/>
      <c r="C104" s="12"/>
      <c r="D104" s="12"/>
      <c r="E104" s="12"/>
      <c r="F104" s="12"/>
      <c r="G104" s="12"/>
      <c r="H104" s="12"/>
      <c r="I104" s="12"/>
      <c r="J104" s="12"/>
      <c r="K104" s="12"/>
      <c r="L104" s="12"/>
      <c r="M104" s="12"/>
      <c r="N104" s="617"/>
      <c r="O104" s="617"/>
      <c r="P104" s="617"/>
      <c r="Q104" s="617"/>
      <c r="R104" s="617"/>
      <c r="S104" s="617"/>
      <c r="T104" s="617"/>
      <c r="U104" s="617"/>
      <c r="V104" s="617"/>
      <c r="W104" s="617"/>
      <c r="X104" s="617"/>
      <c r="Y104" s="617"/>
      <c r="Z104" s="617"/>
      <c r="AA104" s="617"/>
      <c r="AB104" s="617"/>
      <c r="AC104" s="617"/>
      <c r="AD104" s="617"/>
      <c r="AE104" s="617"/>
      <c r="AF104" s="617"/>
      <c r="AG104" s="681"/>
      <c r="AH104" s="681"/>
      <c r="AI104" s="681"/>
      <c r="AJ104" s="681"/>
      <c r="AK104" s="681"/>
      <c r="AL104" s="681"/>
      <c r="AM104" s="682"/>
      <c r="AN104" s="682"/>
      <c r="AO104" s="18"/>
      <c r="AP104" s="13"/>
      <c r="AQ104" s="13"/>
      <c r="AR104" s="13"/>
      <c r="AS104" s="13"/>
      <c r="AT104" s="13"/>
      <c r="AU104" s="13"/>
      <c r="AV104" s="669"/>
      <c r="AW104" s="669"/>
      <c r="AX104" s="12"/>
      <c r="AY104" s="12"/>
      <c r="AZ104" s="617"/>
      <c r="BA104" s="617"/>
      <c r="BB104" s="617"/>
      <c r="BC104" s="617"/>
      <c r="BD104" s="617"/>
      <c r="BE104" s="617"/>
      <c r="BF104" s="617"/>
      <c r="BG104" s="617"/>
      <c r="BH104" s="617"/>
      <c r="BI104" s="617"/>
      <c r="BJ104" s="617"/>
      <c r="BK104" s="617"/>
      <c r="BL104" s="617"/>
      <c r="BM104" s="617"/>
      <c r="BN104" s="617"/>
      <c r="BO104" s="681"/>
      <c r="BP104" s="681"/>
      <c r="BQ104" s="683"/>
      <c r="BR104" s="684"/>
      <c r="BS104" s="685"/>
      <c r="BT104" s="684"/>
      <c r="BU104" s="680"/>
      <c r="BX104" s="799"/>
      <c r="BY104" s="799"/>
      <c r="BZ104" s="799"/>
      <c r="CA104" s="799"/>
    </row>
    <row r="105" spans="1:79" s="687" customFormat="1" ht="30" customHeight="1" thickBot="1" thickTop="1">
      <c r="A105" s="1101" t="s">
        <v>663</v>
      </c>
      <c r="B105" s="1074"/>
      <c r="C105" s="1074"/>
      <c r="D105" s="1074"/>
      <c r="E105" s="12"/>
      <c r="F105" s="12"/>
      <c r="G105" s="12"/>
      <c r="H105" s="12"/>
      <c r="I105" s="12"/>
      <c r="J105" s="12"/>
      <c r="K105" s="12"/>
      <c r="L105" s="1072">
        <v>216</v>
      </c>
      <c r="M105" s="1073"/>
      <c r="N105" s="1091"/>
      <c r="O105" s="1092"/>
      <c r="P105" s="1092"/>
      <c r="Q105" s="1092"/>
      <c r="R105" s="1092"/>
      <c r="S105" s="1092"/>
      <c r="T105" s="1092"/>
      <c r="U105" s="1092"/>
      <c r="V105" s="1092"/>
      <c r="W105" s="1092"/>
      <c r="X105" s="1092"/>
      <c r="Y105" s="1092"/>
      <c r="Z105" s="1092"/>
      <c r="AA105" s="1092"/>
      <c r="AB105" s="1092"/>
      <c r="AC105" s="1092"/>
      <c r="AD105" s="1092"/>
      <c r="AE105" s="1092"/>
      <c r="AF105" s="1092"/>
      <c r="AG105" s="1092"/>
      <c r="AH105" s="1092"/>
      <c r="AI105" s="1092"/>
      <c r="AJ105" s="1092"/>
      <c r="AK105" s="1092"/>
      <c r="AL105" s="1093"/>
      <c r="AM105" s="162"/>
      <c r="AN105" s="162"/>
      <c r="AO105" s="1074" t="s">
        <v>664</v>
      </c>
      <c r="AP105" s="1074"/>
      <c r="AQ105" s="1074"/>
      <c r="AR105" s="1074"/>
      <c r="AS105" s="1074"/>
      <c r="AT105" s="1074"/>
      <c r="AU105" s="1074"/>
      <c r="AV105" s="1074"/>
      <c r="AW105" s="135"/>
      <c r="AX105" s="1072">
        <v>221</v>
      </c>
      <c r="AY105" s="1073"/>
      <c r="AZ105" s="1081"/>
      <c r="BA105" s="1082"/>
      <c r="BB105" s="1082"/>
      <c r="BC105" s="1082"/>
      <c r="BD105" s="1082"/>
      <c r="BE105" s="1082"/>
      <c r="BF105" s="1082"/>
      <c r="BG105" s="1082"/>
      <c r="BH105" s="1082"/>
      <c r="BI105" s="1082"/>
      <c r="BJ105" s="1082"/>
      <c r="BK105" s="1082"/>
      <c r="BL105" s="1082"/>
      <c r="BM105" s="1082"/>
      <c r="BN105" s="1082"/>
      <c r="BO105" s="1082"/>
      <c r="BP105" s="1082"/>
      <c r="BQ105" s="1082"/>
      <c r="BR105" s="1082"/>
      <c r="BS105" s="1082"/>
      <c r="BT105" s="1083"/>
      <c r="BU105" s="686"/>
      <c r="BX105" s="800"/>
      <c r="BY105" s="800"/>
      <c r="BZ105" s="800"/>
      <c r="CA105" s="800"/>
    </row>
    <row r="106" spans="1:79" s="687" customFormat="1" ht="16.5" customHeight="1" thickBot="1" thickTop="1">
      <c r="A106" s="679"/>
      <c r="B106" s="12"/>
      <c r="C106" s="12"/>
      <c r="D106" s="12"/>
      <c r="E106" s="12"/>
      <c r="F106" s="12"/>
      <c r="G106" s="12"/>
      <c r="H106" s="12"/>
      <c r="I106" s="12"/>
      <c r="J106" s="12"/>
      <c r="K106" s="12"/>
      <c r="L106" s="12"/>
      <c r="M106" s="12"/>
      <c r="N106" s="617"/>
      <c r="O106" s="617"/>
      <c r="P106" s="617"/>
      <c r="Q106" s="617"/>
      <c r="R106" s="617"/>
      <c r="S106" s="617"/>
      <c r="T106" s="617"/>
      <c r="U106" s="617"/>
      <c r="V106" s="617"/>
      <c r="W106" s="617"/>
      <c r="X106" s="617"/>
      <c r="Y106" s="617"/>
      <c r="Z106" s="617"/>
      <c r="AA106" s="617"/>
      <c r="AB106" s="617"/>
      <c r="AC106" s="681"/>
      <c r="AD106" s="681"/>
      <c r="AE106" s="681"/>
      <c r="AF106" s="681"/>
      <c r="AG106" s="681"/>
      <c r="AH106" s="681"/>
      <c r="AI106" s="681"/>
      <c r="AJ106" s="681"/>
      <c r="AK106" s="681"/>
      <c r="AL106" s="681"/>
      <c r="AM106" s="688"/>
      <c r="AN106" s="688"/>
      <c r="AO106" s="18"/>
      <c r="AP106" s="12"/>
      <c r="AQ106" s="12"/>
      <c r="AR106" s="12"/>
      <c r="AS106" s="12"/>
      <c r="AT106" s="12"/>
      <c r="AU106" s="135"/>
      <c r="AV106" s="135"/>
      <c r="AW106" s="135"/>
      <c r="AX106" s="12"/>
      <c r="AY106" s="12"/>
      <c r="AZ106" s="617"/>
      <c r="BA106" s="617"/>
      <c r="BB106" s="617"/>
      <c r="BC106" s="617"/>
      <c r="BD106" s="617"/>
      <c r="BE106" s="617"/>
      <c r="BF106" s="617"/>
      <c r="BG106" s="617"/>
      <c r="BH106" s="617"/>
      <c r="BI106" s="617"/>
      <c r="BJ106" s="617"/>
      <c r="BK106" s="617"/>
      <c r="BL106" s="617"/>
      <c r="BM106" s="617"/>
      <c r="BN106" s="617"/>
      <c r="BO106" s="681"/>
      <c r="BP106" s="681"/>
      <c r="BQ106" s="683"/>
      <c r="BR106" s="684"/>
      <c r="BS106" s="685"/>
      <c r="BT106" s="684"/>
      <c r="BU106" s="686"/>
      <c r="BX106" s="800"/>
      <c r="BY106" s="800"/>
      <c r="BZ106" s="800"/>
      <c r="CA106" s="800"/>
    </row>
    <row r="107" spans="1:79" s="687" customFormat="1" ht="30.75" customHeight="1" thickBot="1" thickTop="1">
      <c r="A107" s="1101" t="s">
        <v>666</v>
      </c>
      <c r="B107" s="1074"/>
      <c r="C107" s="1074"/>
      <c r="D107" s="1074"/>
      <c r="E107" s="1074"/>
      <c r="F107" s="12"/>
      <c r="G107" s="12"/>
      <c r="H107" s="12"/>
      <c r="I107" s="12"/>
      <c r="J107" s="12"/>
      <c r="K107" s="12"/>
      <c r="L107" s="1072">
        <v>217</v>
      </c>
      <c r="M107" s="1073"/>
      <c r="N107" s="1091"/>
      <c r="O107" s="1092"/>
      <c r="P107" s="1092"/>
      <c r="Q107" s="1092"/>
      <c r="R107" s="1092"/>
      <c r="S107" s="1092"/>
      <c r="T107" s="1092"/>
      <c r="U107" s="1092"/>
      <c r="V107" s="1092"/>
      <c r="W107" s="1092"/>
      <c r="X107" s="1092"/>
      <c r="Y107" s="1092"/>
      <c r="Z107" s="1092"/>
      <c r="AA107" s="1092"/>
      <c r="AB107" s="1092"/>
      <c r="AC107" s="1092"/>
      <c r="AD107" s="1092"/>
      <c r="AE107" s="1092"/>
      <c r="AF107" s="1092"/>
      <c r="AG107" s="1092"/>
      <c r="AH107" s="1092"/>
      <c r="AI107" s="1092"/>
      <c r="AJ107" s="1092"/>
      <c r="AK107" s="1092"/>
      <c r="AL107" s="1093"/>
      <c r="AM107" s="162"/>
      <c r="AN107" s="162"/>
      <c r="AO107" s="1074" t="s">
        <v>667</v>
      </c>
      <c r="AP107" s="1074"/>
      <c r="AQ107" s="1074"/>
      <c r="AR107" s="1074"/>
      <c r="AS107" s="1074"/>
      <c r="AT107" s="1074"/>
      <c r="AU107" s="135"/>
      <c r="AV107" s="135"/>
      <c r="AW107" s="135"/>
      <c r="AX107" s="1072">
        <v>222</v>
      </c>
      <c r="AY107" s="1073"/>
      <c r="AZ107" s="1081"/>
      <c r="BA107" s="1082"/>
      <c r="BB107" s="1082"/>
      <c r="BC107" s="1082"/>
      <c r="BD107" s="1082"/>
      <c r="BE107" s="1082"/>
      <c r="BF107" s="1082"/>
      <c r="BG107" s="1082"/>
      <c r="BH107" s="1082"/>
      <c r="BI107" s="1082"/>
      <c r="BJ107" s="1082"/>
      <c r="BK107" s="1082"/>
      <c r="BL107" s="1082"/>
      <c r="BM107" s="1082"/>
      <c r="BN107" s="1082"/>
      <c r="BO107" s="1082"/>
      <c r="BP107" s="1082"/>
      <c r="BQ107" s="1082"/>
      <c r="BR107" s="1082"/>
      <c r="BS107" s="1082"/>
      <c r="BT107" s="1083"/>
      <c r="BU107" s="686"/>
      <c r="BX107" s="800"/>
      <c r="BY107" s="800"/>
      <c r="BZ107" s="800"/>
      <c r="CA107" s="800"/>
    </row>
    <row r="108" spans="1:79" s="687" customFormat="1" ht="15" customHeight="1" thickBot="1" thickTop="1">
      <c r="A108" s="679"/>
      <c r="B108" s="12"/>
      <c r="C108" s="12"/>
      <c r="D108" s="12"/>
      <c r="E108" s="12"/>
      <c r="F108" s="12"/>
      <c r="G108" s="12"/>
      <c r="H108" s="12"/>
      <c r="I108" s="12"/>
      <c r="J108" s="12"/>
      <c r="K108" s="12"/>
      <c r="L108" s="12"/>
      <c r="M108" s="12"/>
      <c r="N108" s="617"/>
      <c r="O108" s="617"/>
      <c r="P108" s="617"/>
      <c r="Q108" s="617"/>
      <c r="R108" s="617"/>
      <c r="S108" s="617"/>
      <c r="T108" s="617"/>
      <c r="U108" s="617"/>
      <c r="V108" s="617"/>
      <c r="W108" s="617"/>
      <c r="X108" s="617"/>
      <c r="Y108" s="617"/>
      <c r="Z108" s="617"/>
      <c r="AA108" s="617"/>
      <c r="AB108" s="617"/>
      <c r="AC108" s="681"/>
      <c r="AD108" s="681"/>
      <c r="AE108" s="681"/>
      <c r="AF108" s="681"/>
      <c r="AG108" s="681"/>
      <c r="AH108" s="681"/>
      <c r="AI108" s="681"/>
      <c r="AJ108" s="681"/>
      <c r="AK108" s="681"/>
      <c r="AL108" s="681"/>
      <c r="AM108" s="688"/>
      <c r="AN108" s="688"/>
      <c r="AO108" s="18"/>
      <c r="AP108" s="12"/>
      <c r="AQ108" s="12"/>
      <c r="AR108" s="12"/>
      <c r="AS108" s="12"/>
      <c r="AT108" s="12"/>
      <c r="AU108" s="135"/>
      <c r="AV108" s="135"/>
      <c r="AW108" s="135"/>
      <c r="AX108" s="12"/>
      <c r="AY108" s="12"/>
      <c r="AZ108" s="617"/>
      <c r="BA108" s="617"/>
      <c r="BB108" s="617"/>
      <c r="BC108" s="617"/>
      <c r="BD108" s="617"/>
      <c r="BE108" s="617"/>
      <c r="BF108" s="617"/>
      <c r="BG108" s="617"/>
      <c r="BH108" s="617"/>
      <c r="BI108" s="617"/>
      <c r="BJ108" s="617"/>
      <c r="BK108" s="617"/>
      <c r="BL108" s="617"/>
      <c r="BM108" s="617"/>
      <c r="BN108" s="617"/>
      <c r="BO108" s="681"/>
      <c r="BP108" s="681"/>
      <c r="BQ108" s="683"/>
      <c r="BR108" s="684"/>
      <c r="BS108" s="685"/>
      <c r="BT108" s="684"/>
      <c r="BU108" s="686"/>
      <c r="BX108" s="800"/>
      <c r="BY108" s="800"/>
      <c r="BZ108" s="800"/>
      <c r="CA108" s="800"/>
    </row>
    <row r="109" spans="1:79" s="687" customFormat="1" ht="30.75" customHeight="1" thickBot="1" thickTop="1">
      <c r="A109" s="1117" t="s">
        <v>668</v>
      </c>
      <c r="B109" s="1118"/>
      <c r="C109" s="1118"/>
      <c r="D109" s="1118"/>
      <c r="E109" s="1118"/>
      <c r="F109" s="1118"/>
      <c r="G109" s="12"/>
      <c r="H109" s="12"/>
      <c r="I109" s="12"/>
      <c r="J109" s="12"/>
      <c r="K109" s="12"/>
      <c r="L109" s="1072">
        <v>218</v>
      </c>
      <c r="M109" s="1073"/>
      <c r="N109" s="1091"/>
      <c r="O109" s="1092"/>
      <c r="P109" s="1092"/>
      <c r="Q109" s="1092"/>
      <c r="R109" s="1092"/>
      <c r="S109" s="1092"/>
      <c r="T109" s="1092"/>
      <c r="U109" s="1092"/>
      <c r="V109" s="1092"/>
      <c r="W109" s="1092"/>
      <c r="X109" s="1092"/>
      <c r="Y109" s="1092"/>
      <c r="Z109" s="1092"/>
      <c r="AA109" s="1092"/>
      <c r="AB109" s="1092"/>
      <c r="AC109" s="1092"/>
      <c r="AD109" s="1092"/>
      <c r="AE109" s="1092"/>
      <c r="AF109" s="1092"/>
      <c r="AG109" s="1092"/>
      <c r="AH109" s="1092"/>
      <c r="AI109" s="1092"/>
      <c r="AJ109" s="1092"/>
      <c r="AK109" s="1092"/>
      <c r="AL109" s="1093"/>
      <c r="AM109" s="162"/>
      <c r="AN109" s="162"/>
      <c r="AO109" s="1074" t="s">
        <v>669</v>
      </c>
      <c r="AP109" s="1074"/>
      <c r="AQ109" s="1074"/>
      <c r="AR109" s="1074"/>
      <c r="AS109" s="1074"/>
      <c r="AT109" s="1074"/>
      <c r="AU109" s="135"/>
      <c r="AV109" s="135"/>
      <c r="AW109" s="135"/>
      <c r="AX109" s="1072">
        <v>223</v>
      </c>
      <c r="AY109" s="1073"/>
      <c r="AZ109" s="1086"/>
      <c r="BA109" s="1087"/>
      <c r="BB109" s="1087"/>
      <c r="BC109" s="1087"/>
      <c r="BD109" s="1087"/>
      <c r="BE109" s="1087"/>
      <c r="BF109" s="1087"/>
      <c r="BG109" s="1087"/>
      <c r="BH109" s="1087"/>
      <c r="BI109" s="1087"/>
      <c r="BJ109" s="1087"/>
      <c r="BK109" s="1087"/>
      <c r="BL109" s="1087"/>
      <c r="BM109" s="1087"/>
      <c r="BN109" s="1087"/>
      <c r="BO109" s="1087"/>
      <c r="BP109" s="1087"/>
      <c r="BQ109" s="1087"/>
      <c r="BR109" s="1087"/>
      <c r="BS109" s="1087"/>
      <c r="BT109" s="1088"/>
      <c r="BU109" s="686"/>
      <c r="BX109" s="800"/>
      <c r="BY109" s="800"/>
      <c r="BZ109" s="800"/>
      <c r="CA109" s="800"/>
    </row>
    <row r="110" spans="1:79" s="687" customFormat="1" ht="15" customHeight="1" thickBot="1" thickTop="1">
      <c r="A110" s="679"/>
      <c r="B110" s="12"/>
      <c r="C110" s="12"/>
      <c r="D110" s="12"/>
      <c r="E110" s="12"/>
      <c r="F110" s="12"/>
      <c r="G110" s="12"/>
      <c r="H110" s="12"/>
      <c r="I110" s="12"/>
      <c r="J110" s="12"/>
      <c r="K110" s="12"/>
      <c r="L110" s="12"/>
      <c r="M110" s="12"/>
      <c r="N110" s="617"/>
      <c r="O110" s="617"/>
      <c r="P110" s="617"/>
      <c r="Q110" s="617"/>
      <c r="R110" s="617"/>
      <c r="S110" s="617"/>
      <c r="T110" s="617"/>
      <c r="U110" s="617"/>
      <c r="V110" s="617"/>
      <c r="W110" s="617"/>
      <c r="X110" s="617"/>
      <c r="Y110" s="617"/>
      <c r="Z110" s="617"/>
      <c r="AA110" s="617"/>
      <c r="AB110" s="617"/>
      <c r="AC110" s="681"/>
      <c r="AD110" s="681"/>
      <c r="AE110" s="681"/>
      <c r="AF110" s="681"/>
      <c r="AG110" s="681"/>
      <c r="AH110" s="681"/>
      <c r="AI110" s="681"/>
      <c r="AJ110" s="681"/>
      <c r="AK110" s="681"/>
      <c r="AL110" s="681"/>
      <c r="AM110" s="688"/>
      <c r="AN110" s="688"/>
      <c r="AO110" s="18"/>
      <c r="AP110" s="12"/>
      <c r="AQ110" s="12"/>
      <c r="AR110" s="12"/>
      <c r="AS110" s="12"/>
      <c r="AT110" s="12"/>
      <c r="AU110" s="135"/>
      <c r="AV110" s="135"/>
      <c r="AW110" s="135"/>
      <c r="AX110" s="12"/>
      <c r="AY110" s="12"/>
      <c r="AZ110" s="617"/>
      <c r="BA110" s="617"/>
      <c r="BB110" s="617"/>
      <c r="BC110" s="617"/>
      <c r="BD110" s="617"/>
      <c r="BE110" s="617"/>
      <c r="BF110" s="617"/>
      <c r="BG110" s="617"/>
      <c r="BH110" s="617"/>
      <c r="BI110" s="617"/>
      <c r="BJ110" s="617"/>
      <c r="BK110" s="617"/>
      <c r="BL110" s="617"/>
      <c r="BM110" s="617"/>
      <c r="BN110" s="617"/>
      <c r="BO110" s="681"/>
      <c r="BP110" s="681"/>
      <c r="BQ110" s="683"/>
      <c r="BR110" s="684"/>
      <c r="BS110" s="685"/>
      <c r="BT110" s="684"/>
      <c r="BU110" s="686"/>
      <c r="BX110" s="800"/>
      <c r="BY110" s="800"/>
      <c r="BZ110" s="800"/>
      <c r="CA110" s="800"/>
    </row>
    <row r="111" spans="1:79" s="687" customFormat="1" ht="30" customHeight="1" thickBot="1" thickTop="1">
      <c r="A111" s="1101" t="s">
        <v>670</v>
      </c>
      <c r="B111" s="1074"/>
      <c r="C111" s="1074"/>
      <c r="D111" s="1074"/>
      <c r="E111" s="1074"/>
      <c r="F111" s="1074"/>
      <c r="G111" s="1074"/>
      <c r="H111" s="1074"/>
      <c r="I111" s="1074"/>
      <c r="J111" s="12"/>
      <c r="K111" s="12"/>
      <c r="L111" s="1053">
        <v>219</v>
      </c>
      <c r="M111" s="1053"/>
      <c r="N111" s="1086"/>
      <c r="O111" s="1087"/>
      <c r="P111" s="1087"/>
      <c r="Q111" s="1087"/>
      <c r="R111" s="1087"/>
      <c r="S111" s="1087"/>
      <c r="T111" s="1087"/>
      <c r="U111" s="1087"/>
      <c r="V111" s="1087"/>
      <c r="W111" s="1087"/>
      <c r="X111" s="1087"/>
      <c r="Y111" s="1087"/>
      <c r="Z111" s="1087"/>
      <c r="AA111" s="1087"/>
      <c r="AB111" s="1087"/>
      <c r="AC111" s="1087"/>
      <c r="AD111" s="1087"/>
      <c r="AE111" s="1087"/>
      <c r="AF111" s="1087"/>
      <c r="AG111" s="1087"/>
      <c r="AH111" s="1087"/>
      <c r="AI111" s="1087"/>
      <c r="AJ111" s="1087"/>
      <c r="AK111" s="1087"/>
      <c r="AL111" s="1088"/>
      <c r="AM111" s="689"/>
      <c r="AN111" s="689"/>
      <c r="AO111" s="1074" t="s">
        <v>671</v>
      </c>
      <c r="AP111" s="1074"/>
      <c r="AQ111" s="1074"/>
      <c r="AR111" s="1074"/>
      <c r="AS111" s="1074"/>
      <c r="AT111" s="1074"/>
      <c r="AU111" s="1074"/>
      <c r="AV111" s="135"/>
      <c r="AW111" s="135"/>
      <c r="AX111" s="1072">
        <v>224</v>
      </c>
      <c r="AY111" s="1073"/>
      <c r="AZ111" s="1081"/>
      <c r="BA111" s="1082"/>
      <c r="BB111" s="1082"/>
      <c r="BC111" s="1082"/>
      <c r="BD111" s="1082"/>
      <c r="BE111" s="1082"/>
      <c r="BF111" s="1082"/>
      <c r="BG111" s="1082"/>
      <c r="BH111" s="1082"/>
      <c r="BI111" s="1082"/>
      <c r="BJ111" s="1082"/>
      <c r="BK111" s="1082"/>
      <c r="BL111" s="1082"/>
      <c r="BM111" s="1082"/>
      <c r="BN111" s="1082"/>
      <c r="BO111" s="1082"/>
      <c r="BP111" s="1082"/>
      <c r="BQ111" s="1082"/>
      <c r="BR111" s="1082"/>
      <c r="BS111" s="1082"/>
      <c r="BT111" s="1083"/>
      <c r="BU111" s="686"/>
      <c r="BX111" s="800"/>
      <c r="BY111" s="800"/>
      <c r="BZ111" s="800"/>
      <c r="CA111" s="800"/>
    </row>
    <row r="112" spans="1:79" s="687" customFormat="1" ht="17.25" customHeight="1" thickBot="1" thickTop="1">
      <c r="A112" s="690"/>
      <c r="B112" s="135"/>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2"/>
      <c r="AB112" s="12"/>
      <c r="AC112" s="135"/>
      <c r="AD112" s="135"/>
      <c r="AE112" s="135"/>
      <c r="AF112" s="135"/>
      <c r="AG112" s="135"/>
      <c r="AH112" s="12"/>
      <c r="AI112" s="12"/>
      <c r="AJ112" s="12"/>
      <c r="AK112" s="12"/>
      <c r="AL112" s="12"/>
      <c r="AM112" s="135"/>
      <c r="AN112" s="135"/>
      <c r="AO112" s="135"/>
      <c r="AP112" s="135"/>
      <c r="AQ112" s="135"/>
      <c r="AR112" s="135"/>
      <c r="AS112" s="135"/>
      <c r="AT112" s="135"/>
      <c r="AU112" s="135"/>
      <c r="AV112" s="135"/>
      <c r="AW112" s="135"/>
      <c r="AX112" s="135"/>
      <c r="AY112" s="135"/>
      <c r="AZ112" s="135"/>
      <c r="BA112" s="135"/>
      <c r="BB112" s="135"/>
      <c r="BC112" s="135"/>
      <c r="BD112" s="135"/>
      <c r="BE112" s="135"/>
      <c r="BF112" s="135"/>
      <c r="BG112" s="135"/>
      <c r="BH112" s="135"/>
      <c r="BI112" s="135"/>
      <c r="BJ112" s="135"/>
      <c r="BK112" s="135"/>
      <c r="BL112" s="135"/>
      <c r="BM112" s="135"/>
      <c r="BN112" s="135"/>
      <c r="BO112" s="135"/>
      <c r="BP112" s="135"/>
      <c r="BQ112" s="135"/>
      <c r="BR112" s="135"/>
      <c r="BS112" s="135"/>
      <c r="BT112" s="135"/>
      <c r="BU112" s="691"/>
      <c r="BX112" s="800"/>
      <c r="BY112" s="800"/>
      <c r="BZ112" s="800"/>
      <c r="CA112" s="800"/>
    </row>
    <row r="113" spans="1:73" s="71" customFormat="1" ht="24" customHeight="1" thickBot="1" thickTop="1">
      <c r="A113" s="692"/>
      <c r="B113" s="235" t="s">
        <v>349</v>
      </c>
      <c r="C113" s="235"/>
      <c r="D113" s="235"/>
      <c r="E113" s="235"/>
      <c r="F113" s="235"/>
      <c r="G113" s="235"/>
      <c r="H113" s="235"/>
      <c r="I113" s="235"/>
      <c r="J113" s="235"/>
      <c r="K113" s="235"/>
      <c r="L113" s="235"/>
      <c r="M113" s="1084" t="s">
        <v>595</v>
      </c>
      <c r="N113" s="1084"/>
      <c r="O113" s="1085"/>
      <c r="P113" s="1085"/>
      <c r="Q113" s="1085"/>
      <c r="R113" s="1085"/>
      <c r="S113" s="1085"/>
      <c r="T113" s="1085"/>
      <c r="U113" s="1085"/>
      <c r="Y113" s="133"/>
      <c r="Z113" s="133"/>
      <c r="AA113" s="133"/>
      <c r="AB113" s="1084" t="s">
        <v>596</v>
      </c>
      <c r="AC113" s="1084"/>
      <c r="AD113" s="1085"/>
      <c r="AE113" s="1085"/>
      <c r="AF113" s="1085"/>
      <c r="AG113" s="1085"/>
      <c r="AH113" s="1085"/>
      <c r="AI113" s="1085"/>
      <c r="AJ113" s="1085"/>
      <c r="AK113" s="133"/>
      <c r="AL113" s="133"/>
      <c r="AM113" s="133"/>
      <c r="AN113" s="133"/>
      <c r="AQ113" s="1084" t="s">
        <v>597</v>
      </c>
      <c r="AR113" s="1084"/>
      <c r="AS113" s="1085"/>
      <c r="AT113" s="1085"/>
      <c r="AU113" s="1085"/>
      <c r="AV113" s="1085"/>
      <c r="AW113" s="1085"/>
      <c r="AX113" s="1085"/>
      <c r="AY113" s="1085"/>
      <c r="BG113" s="1109" t="s">
        <v>695</v>
      </c>
      <c r="BH113" s="1110"/>
      <c r="BI113" s="1110"/>
      <c r="BJ113" s="1110"/>
      <c r="BK113" s="1110"/>
      <c r="BL113" s="1110"/>
      <c r="BM113" s="1110"/>
      <c r="BN113" s="1110"/>
      <c r="BO113" s="1110"/>
      <c r="BP113" s="1110"/>
      <c r="BQ113" s="1110"/>
      <c r="BR113" s="1110"/>
      <c r="BS113" s="1111"/>
      <c r="BT113" s="14"/>
      <c r="BU113" s="693"/>
    </row>
    <row r="114" spans="1:73" s="71" customFormat="1" ht="24" customHeight="1" thickBot="1" thickTop="1">
      <c r="A114" s="659"/>
      <c r="B114" s="133"/>
      <c r="C114" s="133"/>
      <c r="D114" s="133"/>
      <c r="E114" s="133"/>
      <c r="F114" s="133"/>
      <c r="G114" s="133"/>
      <c r="H114" s="133"/>
      <c r="I114" s="133"/>
      <c r="J114" s="133"/>
      <c r="K114" s="133"/>
      <c r="L114" s="133"/>
      <c r="M114" s="133"/>
      <c r="N114" s="133"/>
      <c r="O114" s="133"/>
      <c r="P114" s="14"/>
      <c r="Q114" s="14"/>
      <c r="R114" s="14"/>
      <c r="S114" s="14"/>
      <c r="T114" s="14"/>
      <c r="U114" s="133"/>
      <c r="V114" s="133"/>
      <c r="W114" s="133"/>
      <c r="X114" s="133"/>
      <c r="Y114" s="133"/>
      <c r="Z114" s="133"/>
      <c r="AA114" s="133"/>
      <c r="AB114" s="133"/>
      <c r="AC114" s="133"/>
      <c r="AD114" s="133"/>
      <c r="AE114" s="133"/>
      <c r="AF114" s="133"/>
      <c r="AG114" s="133"/>
      <c r="AH114" s="133"/>
      <c r="AI114" s="133"/>
      <c r="AJ114" s="133"/>
      <c r="AK114" s="133"/>
      <c r="AL114" s="133"/>
      <c r="AM114" s="133"/>
      <c r="AN114" s="133"/>
      <c r="BJ114" s="14"/>
      <c r="BK114" s="14"/>
      <c r="BL114" s="14"/>
      <c r="BM114" s="14"/>
      <c r="BN114" s="14"/>
      <c r="BO114" s="14"/>
      <c r="BP114" s="14"/>
      <c r="BQ114" s="14"/>
      <c r="BR114" s="14"/>
      <c r="BS114" s="14"/>
      <c r="BT114" s="14"/>
      <c r="BU114" s="693"/>
    </row>
    <row r="115" spans="1:73" s="71" customFormat="1" ht="29.25" customHeight="1" thickBot="1" thickTop="1">
      <c r="A115" s="659"/>
      <c r="B115" s="1074" t="s">
        <v>298</v>
      </c>
      <c r="C115" s="1074"/>
      <c r="D115" s="1074"/>
      <c r="E115" s="1074"/>
      <c r="F115" s="1074"/>
      <c r="G115" s="1074"/>
      <c r="H115" s="1074"/>
      <c r="I115" s="133"/>
      <c r="J115" s="133"/>
      <c r="K115" s="133"/>
      <c r="L115" s="133"/>
      <c r="M115" s="1072">
        <v>225</v>
      </c>
      <c r="N115" s="1073"/>
      <c r="O115" s="1039"/>
      <c r="P115" s="1040"/>
      <c r="Q115" s="1040"/>
      <c r="R115" s="1040"/>
      <c r="S115" s="1040"/>
      <c r="T115" s="1040"/>
      <c r="U115" s="1040"/>
      <c r="V115" s="1040"/>
      <c r="W115" s="1040"/>
      <c r="X115" s="1041"/>
      <c r="Y115" s="133"/>
      <c r="Z115" s="133"/>
      <c r="AA115" s="133"/>
      <c r="AB115" s="1072">
        <v>226</v>
      </c>
      <c r="AC115" s="1073"/>
      <c r="AD115" s="1039"/>
      <c r="AE115" s="1040"/>
      <c r="AF115" s="1040"/>
      <c r="AG115" s="1040"/>
      <c r="AH115" s="1040"/>
      <c r="AI115" s="1040"/>
      <c r="AJ115" s="1040"/>
      <c r="AK115" s="1040"/>
      <c r="AL115" s="1040"/>
      <c r="AM115" s="1041"/>
      <c r="AQ115" s="1072">
        <v>227</v>
      </c>
      <c r="AR115" s="1073"/>
      <c r="AS115" s="1039"/>
      <c r="AT115" s="1040"/>
      <c r="AU115" s="1040"/>
      <c r="AV115" s="1040"/>
      <c r="AW115" s="1040"/>
      <c r="AX115" s="1040"/>
      <c r="AY115" s="1040"/>
      <c r="AZ115" s="1040"/>
      <c r="BA115" s="1040"/>
      <c r="BB115" s="1041"/>
      <c r="BG115" s="1072">
        <v>228</v>
      </c>
      <c r="BH115" s="1073"/>
      <c r="BI115" s="1067">
        <f>O115+AD115+AS115</f>
        <v>0</v>
      </c>
      <c r="BJ115" s="1068"/>
      <c r="BK115" s="1068"/>
      <c r="BL115" s="1068"/>
      <c r="BM115" s="1068"/>
      <c r="BN115" s="1068"/>
      <c r="BO115" s="1068"/>
      <c r="BP115" s="1068"/>
      <c r="BQ115" s="1068"/>
      <c r="BR115" s="1068"/>
      <c r="BS115" s="1069"/>
      <c r="BU115" s="693"/>
    </row>
    <row r="116" spans="1:73" s="71" customFormat="1" ht="16.5" customHeight="1" thickBot="1" thickTop="1">
      <c r="A116" s="659"/>
      <c r="B116" s="18"/>
      <c r="C116" s="18"/>
      <c r="D116" s="18"/>
      <c r="E116" s="18"/>
      <c r="F116" s="18"/>
      <c r="G116" s="18"/>
      <c r="H116" s="18"/>
      <c r="I116" s="133"/>
      <c r="J116" s="133"/>
      <c r="K116" s="133"/>
      <c r="L116" s="133"/>
      <c r="M116" s="133"/>
      <c r="N116" s="133"/>
      <c r="O116" s="133"/>
      <c r="P116" s="14"/>
      <c r="Q116" s="14"/>
      <c r="R116" s="14"/>
      <c r="S116" s="14"/>
      <c r="T116" s="14"/>
      <c r="U116" s="133"/>
      <c r="V116" s="133"/>
      <c r="W116" s="133"/>
      <c r="X116" s="133"/>
      <c r="Y116" s="133"/>
      <c r="Z116" s="133"/>
      <c r="AA116" s="133"/>
      <c r="AB116" s="14"/>
      <c r="AC116" s="14"/>
      <c r="AD116" s="133"/>
      <c r="AE116" s="14"/>
      <c r="AF116" s="14"/>
      <c r="AG116" s="14"/>
      <c r="AH116" s="14"/>
      <c r="AI116" s="14"/>
      <c r="AJ116" s="133"/>
      <c r="AK116" s="133"/>
      <c r="AL116" s="133"/>
      <c r="AM116" s="133"/>
      <c r="AN116" s="14"/>
      <c r="AO116" s="14"/>
      <c r="AP116" s="14"/>
      <c r="AQ116" s="14"/>
      <c r="AR116" s="14"/>
      <c r="AS116" s="133"/>
      <c r="AT116" s="14"/>
      <c r="AU116" s="14"/>
      <c r="AV116" s="14"/>
      <c r="AW116" s="14"/>
      <c r="AX116" s="14"/>
      <c r="AY116" s="133"/>
      <c r="AZ116" s="133"/>
      <c r="BA116" s="133"/>
      <c r="BB116" s="133"/>
      <c r="BC116" s="14"/>
      <c r="BD116" s="14"/>
      <c r="BE116" s="14"/>
      <c r="BF116" s="14"/>
      <c r="BG116" s="14"/>
      <c r="BH116" s="14"/>
      <c r="BI116" s="801"/>
      <c r="BJ116" s="801"/>
      <c r="BK116" s="801"/>
      <c r="BL116" s="801"/>
      <c r="BM116" s="801"/>
      <c r="BN116" s="801"/>
      <c r="BO116" s="801"/>
      <c r="BP116" s="801"/>
      <c r="BQ116" s="801"/>
      <c r="BR116" s="801"/>
      <c r="BS116" s="801"/>
      <c r="BT116" s="14"/>
      <c r="BU116" s="693"/>
    </row>
    <row r="117" spans="1:73" s="71" customFormat="1" ht="29.25" customHeight="1" thickBot="1" thickTop="1">
      <c r="A117" s="659"/>
      <c r="B117" s="1074" t="s">
        <v>334</v>
      </c>
      <c r="C117" s="1074"/>
      <c r="D117" s="1074"/>
      <c r="E117" s="1074"/>
      <c r="F117" s="1074"/>
      <c r="G117" s="1074"/>
      <c r="H117" s="1074"/>
      <c r="I117" s="14"/>
      <c r="J117" s="14"/>
      <c r="K117" s="133"/>
      <c r="L117" s="133"/>
      <c r="M117" s="1072">
        <v>229</v>
      </c>
      <c r="N117" s="1073"/>
      <c r="O117" s="1039"/>
      <c r="P117" s="1040"/>
      <c r="Q117" s="1040"/>
      <c r="R117" s="1040"/>
      <c r="S117" s="1040"/>
      <c r="T117" s="1040"/>
      <c r="U117" s="1040"/>
      <c r="V117" s="1040"/>
      <c r="W117" s="1040"/>
      <c r="X117" s="1041"/>
      <c r="Y117" s="133"/>
      <c r="Z117" s="133"/>
      <c r="AA117" s="133"/>
      <c r="AB117" s="1072">
        <v>230</v>
      </c>
      <c r="AC117" s="1073"/>
      <c r="AD117" s="1039"/>
      <c r="AE117" s="1040"/>
      <c r="AF117" s="1040"/>
      <c r="AG117" s="1040"/>
      <c r="AH117" s="1040"/>
      <c r="AI117" s="1040"/>
      <c r="AJ117" s="1040"/>
      <c r="AK117" s="1040"/>
      <c r="AL117" s="1040"/>
      <c r="AM117" s="1041"/>
      <c r="AQ117" s="1072">
        <v>231</v>
      </c>
      <c r="AR117" s="1073"/>
      <c r="AS117" s="1039"/>
      <c r="AT117" s="1040"/>
      <c r="AU117" s="1040"/>
      <c r="AV117" s="1040"/>
      <c r="AW117" s="1040"/>
      <c r="AX117" s="1040"/>
      <c r="AY117" s="1040"/>
      <c r="AZ117" s="1040"/>
      <c r="BA117" s="1040"/>
      <c r="BB117" s="1041"/>
      <c r="BG117" s="1072">
        <v>232</v>
      </c>
      <c r="BH117" s="1073"/>
      <c r="BI117" s="1067">
        <f>O117+AD117+AS117</f>
        <v>0</v>
      </c>
      <c r="BJ117" s="1068"/>
      <c r="BK117" s="1068"/>
      <c r="BL117" s="1068"/>
      <c r="BM117" s="1068"/>
      <c r="BN117" s="1068"/>
      <c r="BO117" s="1068"/>
      <c r="BP117" s="1068"/>
      <c r="BQ117" s="1068"/>
      <c r="BR117" s="1068"/>
      <c r="BS117" s="1069"/>
      <c r="BT117" s="14"/>
      <c r="BU117" s="693"/>
    </row>
    <row r="118" spans="1:73" s="71" customFormat="1" ht="9" customHeight="1" thickBot="1" thickTop="1">
      <c r="A118" s="659"/>
      <c r="B118" s="18"/>
      <c r="C118" s="18"/>
      <c r="D118" s="18"/>
      <c r="E118" s="18"/>
      <c r="F118" s="18"/>
      <c r="G118" s="18"/>
      <c r="H118" s="18"/>
      <c r="I118" s="14"/>
      <c r="J118" s="14"/>
      <c r="K118" s="133"/>
      <c r="L118" s="133"/>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801"/>
      <c r="BJ118" s="801"/>
      <c r="BK118" s="801"/>
      <c r="BL118" s="801"/>
      <c r="BM118" s="801"/>
      <c r="BN118" s="801"/>
      <c r="BO118" s="801"/>
      <c r="BP118" s="801"/>
      <c r="BQ118" s="801"/>
      <c r="BR118" s="801"/>
      <c r="BS118" s="801"/>
      <c r="BT118" s="14"/>
      <c r="BU118" s="693"/>
    </row>
    <row r="119" spans="1:73" s="71" customFormat="1" ht="29.25" customHeight="1" thickBot="1" thickTop="1">
      <c r="A119" s="659"/>
      <c r="B119" s="1074" t="s">
        <v>335</v>
      </c>
      <c r="C119" s="1074"/>
      <c r="D119" s="1074"/>
      <c r="E119" s="1074"/>
      <c r="F119" s="1074"/>
      <c r="G119" s="1074"/>
      <c r="H119" s="1074"/>
      <c r="I119" s="133"/>
      <c r="J119" s="133"/>
      <c r="K119" s="133"/>
      <c r="L119" s="133"/>
      <c r="M119" s="1072">
        <v>233</v>
      </c>
      <c r="N119" s="1073"/>
      <c r="O119" s="1039"/>
      <c r="P119" s="1040"/>
      <c r="Q119" s="1040"/>
      <c r="R119" s="1040"/>
      <c r="S119" s="1040"/>
      <c r="T119" s="1040"/>
      <c r="U119" s="1040"/>
      <c r="V119" s="1040"/>
      <c r="W119" s="1040"/>
      <c r="X119" s="1041"/>
      <c r="Y119" s="133"/>
      <c r="Z119" s="133"/>
      <c r="AA119" s="133"/>
      <c r="AB119" s="1072">
        <v>234</v>
      </c>
      <c r="AC119" s="1073"/>
      <c r="AD119" s="1039"/>
      <c r="AE119" s="1040"/>
      <c r="AF119" s="1040"/>
      <c r="AG119" s="1040"/>
      <c r="AH119" s="1040"/>
      <c r="AI119" s="1040"/>
      <c r="AJ119" s="1040"/>
      <c r="AK119" s="1040"/>
      <c r="AL119" s="1040"/>
      <c r="AM119" s="1041"/>
      <c r="AQ119" s="1072">
        <v>235</v>
      </c>
      <c r="AR119" s="1073"/>
      <c r="AS119" s="1039"/>
      <c r="AT119" s="1040"/>
      <c r="AU119" s="1040"/>
      <c r="AV119" s="1040"/>
      <c r="AW119" s="1040"/>
      <c r="AX119" s="1040"/>
      <c r="AY119" s="1040"/>
      <c r="AZ119" s="1040"/>
      <c r="BA119" s="1040"/>
      <c r="BB119" s="1041"/>
      <c r="BG119" s="1072">
        <v>236</v>
      </c>
      <c r="BH119" s="1073"/>
      <c r="BI119" s="1067">
        <f>O119+AD119+AS119</f>
        <v>0</v>
      </c>
      <c r="BJ119" s="1068"/>
      <c r="BK119" s="1068"/>
      <c r="BL119" s="1068"/>
      <c r="BM119" s="1068"/>
      <c r="BN119" s="1068"/>
      <c r="BO119" s="1068"/>
      <c r="BP119" s="1068"/>
      <c r="BQ119" s="1068"/>
      <c r="BR119" s="1068"/>
      <c r="BS119" s="1069"/>
      <c r="BT119" s="14"/>
      <c r="BU119" s="693"/>
    </row>
    <row r="120" spans="1:73" s="71" customFormat="1" ht="9" customHeight="1" thickBot="1" thickTop="1">
      <c r="A120" s="659"/>
      <c r="B120" s="18"/>
      <c r="C120" s="18"/>
      <c r="D120" s="18"/>
      <c r="E120" s="18"/>
      <c r="F120" s="18"/>
      <c r="G120" s="18"/>
      <c r="H120" s="18"/>
      <c r="I120" s="133"/>
      <c r="J120" s="133"/>
      <c r="K120" s="133"/>
      <c r="L120" s="133"/>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801"/>
      <c r="BJ120" s="801"/>
      <c r="BK120" s="801"/>
      <c r="BL120" s="801"/>
      <c r="BM120" s="801"/>
      <c r="BN120" s="801"/>
      <c r="BO120" s="801"/>
      <c r="BP120" s="801"/>
      <c r="BQ120" s="801"/>
      <c r="BR120" s="801"/>
      <c r="BS120" s="801"/>
      <c r="BT120" s="14"/>
      <c r="BU120" s="693"/>
    </row>
    <row r="121" spans="1:73" s="71" customFormat="1" ht="29.25" customHeight="1" thickBot="1" thickTop="1">
      <c r="A121" s="659"/>
      <c r="B121" s="1074" t="s">
        <v>523</v>
      </c>
      <c r="C121" s="1074"/>
      <c r="D121" s="1074"/>
      <c r="E121" s="1074"/>
      <c r="F121" s="1074"/>
      <c r="G121" s="1074"/>
      <c r="H121" s="1074"/>
      <c r="I121" s="133"/>
      <c r="J121" s="133"/>
      <c r="K121" s="133"/>
      <c r="L121" s="133"/>
      <c r="M121" s="1072">
        <v>237</v>
      </c>
      <c r="N121" s="1073"/>
      <c r="O121" s="1039"/>
      <c r="P121" s="1040"/>
      <c r="Q121" s="1040"/>
      <c r="R121" s="1040"/>
      <c r="S121" s="1040"/>
      <c r="T121" s="1040"/>
      <c r="U121" s="1040"/>
      <c r="V121" s="1040"/>
      <c r="W121" s="1040"/>
      <c r="X121" s="1041"/>
      <c r="Y121" s="133"/>
      <c r="Z121" s="133"/>
      <c r="AA121" s="133"/>
      <c r="AB121" s="1072">
        <v>238</v>
      </c>
      <c r="AC121" s="1073"/>
      <c r="AD121" s="1039"/>
      <c r="AE121" s="1040"/>
      <c r="AF121" s="1040"/>
      <c r="AG121" s="1040"/>
      <c r="AH121" s="1040"/>
      <c r="AI121" s="1040"/>
      <c r="AJ121" s="1040"/>
      <c r="AK121" s="1040"/>
      <c r="AL121" s="1040"/>
      <c r="AM121" s="1041"/>
      <c r="AQ121" s="1072">
        <v>239</v>
      </c>
      <c r="AR121" s="1073"/>
      <c r="AS121" s="1039"/>
      <c r="AT121" s="1040"/>
      <c r="AU121" s="1040"/>
      <c r="AV121" s="1040"/>
      <c r="AW121" s="1040"/>
      <c r="AX121" s="1040"/>
      <c r="AY121" s="1040"/>
      <c r="AZ121" s="1040"/>
      <c r="BA121" s="1040"/>
      <c r="BB121" s="1041"/>
      <c r="BG121" s="1072">
        <v>240</v>
      </c>
      <c r="BH121" s="1073"/>
      <c r="BI121" s="1067">
        <f>O121+AD121+AS121</f>
        <v>0</v>
      </c>
      <c r="BJ121" s="1068"/>
      <c r="BK121" s="1068"/>
      <c r="BL121" s="1068"/>
      <c r="BM121" s="1068"/>
      <c r="BN121" s="1068"/>
      <c r="BO121" s="1068"/>
      <c r="BP121" s="1068"/>
      <c r="BQ121" s="1068"/>
      <c r="BR121" s="1068"/>
      <c r="BS121" s="1069"/>
      <c r="BT121" s="14"/>
      <c r="BU121" s="693"/>
    </row>
    <row r="122" spans="1:73" s="71" customFormat="1" ht="9" customHeight="1" thickBot="1" thickTop="1">
      <c r="A122" s="659"/>
      <c r="B122" s="18"/>
      <c r="C122" s="18"/>
      <c r="D122" s="18"/>
      <c r="E122" s="18"/>
      <c r="F122" s="18"/>
      <c r="G122" s="18"/>
      <c r="H122" s="18"/>
      <c r="I122" s="133"/>
      <c r="J122" s="133"/>
      <c r="K122" s="133"/>
      <c r="L122" s="133"/>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801"/>
      <c r="BJ122" s="801"/>
      <c r="BK122" s="801"/>
      <c r="BL122" s="801"/>
      <c r="BM122" s="801"/>
      <c r="BN122" s="801"/>
      <c r="BO122" s="801"/>
      <c r="BP122" s="801"/>
      <c r="BQ122" s="801"/>
      <c r="BR122" s="801"/>
      <c r="BS122" s="801"/>
      <c r="BT122" s="14"/>
      <c r="BU122" s="693"/>
    </row>
    <row r="123" spans="1:73" s="71" customFormat="1" ht="29.25" customHeight="1" thickBot="1" thickTop="1">
      <c r="A123" s="659"/>
      <c r="B123" s="1074" t="s">
        <v>299</v>
      </c>
      <c r="C123" s="1074"/>
      <c r="D123" s="1074"/>
      <c r="E123" s="1074"/>
      <c r="F123" s="1074"/>
      <c r="G123" s="1074"/>
      <c r="H123" s="1074"/>
      <c r="I123" s="133"/>
      <c r="J123" s="133"/>
      <c r="K123" s="133"/>
      <c r="L123" s="133"/>
      <c r="M123" s="1072">
        <v>241</v>
      </c>
      <c r="N123" s="1073"/>
      <c r="O123" s="1039"/>
      <c r="P123" s="1040"/>
      <c r="Q123" s="1040"/>
      <c r="R123" s="1040"/>
      <c r="S123" s="1040"/>
      <c r="T123" s="1040"/>
      <c r="U123" s="1040"/>
      <c r="V123" s="1040"/>
      <c r="W123" s="1040"/>
      <c r="X123" s="1041"/>
      <c r="Y123" s="133"/>
      <c r="Z123" s="133"/>
      <c r="AA123" s="133"/>
      <c r="AB123" s="1072">
        <v>242</v>
      </c>
      <c r="AC123" s="1073"/>
      <c r="AD123" s="1039"/>
      <c r="AE123" s="1040"/>
      <c r="AF123" s="1040"/>
      <c r="AG123" s="1040"/>
      <c r="AH123" s="1040"/>
      <c r="AI123" s="1040"/>
      <c r="AJ123" s="1040"/>
      <c r="AK123" s="1040"/>
      <c r="AL123" s="1040"/>
      <c r="AM123" s="1041"/>
      <c r="AQ123" s="1072">
        <v>243</v>
      </c>
      <c r="AR123" s="1073"/>
      <c r="AS123" s="1039"/>
      <c r="AT123" s="1040"/>
      <c r="AU123" s="1040"/>
      <c r="AV123" s="1040"/>
      <c r="AW123" s="1040"/>
      <c r="AX123" s="1040"/>
      <c r="AY123" s="1040"/>
      <c r="AZ123" s="1040"/>
      <c r="BA123" s="1040"/>
      <c r="BB123" s="1041"/>
      <c r="BG123" s="1072">
        <v>244</v>
      </c>
      <c r="BH123" s="1073"/>
      <c r="BI123" s="1067">
        <f>O123+AD123+AS123</f>
        <v>0</v>
      </c>
      <c r="BJ123" s="1068"/>
      <c r="BK123" s="1068"/>
      <c r="BL123" s="1068"/>
      <c r="BM123" s="1068"/>
      <c r="BN123" s="1068"/>
      <c r="BO123" s="1068"/>
      <c r="BP123" s="1068"/>
      <c r="BQ123" s="1068"/>
      <c r="BR123" s="1068"/>
      <c r="BS123" s="1069"/>
      <c r="BT123" s="14"/>
      <c r="BU123" s="693"/>
    </row>
    <row r="124" spans="1:73" s="71" customFormat="1" ht="9" customHeight="1" thickBot="1" thickTop="1">
      <c r="A124" s="659"/>
      <c r="B124" s="18"/>
      <c r="C124" s="18"/>
      <c r="D124" s="18"/>
      <c r="E124" s="18"/>
      <c r="F124" s="18"/>
      <c r="G124" s="18"/>
      <c r="H124" s="18"/>
      <c r="I124" s="133"/>
      <c r="J124" s="133"/>
      <c r="K124" s="133"/>
      <c r="L124" s="133"/>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801"/>
      <c r="BJ124" s="801"/>
      <c r="BK124" s="801"/>
      <c r="BL124" s="801"/>
      <c r="BM124" s="801"/>
      <c r="BN124" s="801"/>
      <c r="BO124" s="801"/>
      <c r="BP124" s="801"/>
      <c r="BQ124" s="801"/>
      <c r="BR124" s="801"/>
      <c r="BS124" s="801"/>
      <c r="BT124" s="14"/>
      <c r="BU124" s="693"/>
    </row>
    <row r="125" spans="1:73" s="71" customFormat="1" ht="29.25" customHeight="1" thickBot="1" thickTop="1">
      <c r="A125" s="659"/>
      <c r="B125" s="1074" t="s">
        <v>350</v>
      </c>
      <c r="C125" s="1074"/>
      <c r="D125" s="1074"/>
      <c r="E125" s="1074"/>
      <c r="F125" s="1074"/>
      <c r="G125" s="1074"/>
      <c r="H125" s="1074"/>
      <c r="I125" s="133"/>
      <c r="J125" s="133"/>
      <c r="K125" s="133"/>
      <c r="L125" s="133"/>
      <c r="M125" s="1072">
        <v>245</v>
      </c>
      <c r="N125" s="1073"/>
      <c r="O125" s="1039"/>
      <c r="P125" s="1040"/>
      <c r="Q125" s="1040"/>
      <c r="R125" s="1040"/>
      <c r="S125" s="1040"/>
      <c r="T125" s="1040"/>
      <c r="U125" s="1040"/>
      <c r="V125" s="1040"/>
      <c r="W125" s="1040"/>
      <c r="X125" s="1041"/>
      <c r="Y125" s="133"/>
      <c r="Z125" s="133"/>
      <c r="AA125" s="133"/>
      <c r="AB125" s="1072">
        <v>246</v>
      </c>
      <c r="AC125" s="1073"/>
      <c r="AD125" s="1039"/>
      <c r="AE125" s="1040"/>
      <c r="AF125" s="1040"/>
      <c r="AG125" s="1040"/>
      <c r="AH125" s="1040"/>
      <c r="AI125" s="1040"/>
      <c r="AJ125" s="1040"/>
      <c r="AK125" s="1040"/>
      <c r="AL125" s="1040"/>
      <c r="AM125" s="1041"/>
      <c r="AQ125" s="1072">
        <v>247</v>
      </c>
      <c r="AR125" s="1073"/>
      <c r="AS125" s="1039"/>
      <c r="AT125" s="1040"/>
      <c r="AU125" s="1040"/>
      <c r="AV125" s="1040"/>
      <c r="AW125" s="1040"/>
      <c r="AX125" s="1040"/>
      <c r="AY125" s="1040"/>
      <c r="AZ125" s="1040"/>
      <c r="BA125" s="1040"/>
      <c r="BB125" s="1041"/>
      <c r="BG125" s="1072">
        <v>248</v>
      </c>
      <c r="BH125" s="1073"/>
      <c r="BI125" s="1067">
        <f>O125+AD125+AS125</f>
        <v>0</v>
      </c>
      <c r="BJ125" s="1068"/>
      <c r="BK125" s="1068"/>
      <c r="BL125" s="1068"/>
      <c r="BM125" s="1068"/>
      <c r="BN125" s="1068"/>
      <c r="BO125" s="1068"/>
      <c r="BP125" s="1068"/>
      <c r="BQ125" s="1068"/>
      <c r="BR125" s="1068"/>
      <c r="BS125" s="1069"/>
      <c r="BT125" s="14"/>
      <c r="BU125" s="693"/>
    </row>
    <row r="126" spans="1:73" s="71" customFormat="1" ht="9" customHeight="1" thickBot="1" thickTop="1">
      <c r="A126" s="659"/>
      <c r="B126" s="18"/>
      <c r="C126" s="18"/>
      <c r="D126" s="18"/>
      <c r="E126" s="18"/>
      <c r="F126" s="18"/>
      <c r="G126" s="18"/>
      <c r="H126" s="18"/>
      <c r="I126" s="133"/>
      <c r="J126" s="133"/>
      <c r="K126" s="133"/>
      <c r="L126" s="133"/>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801"/>
      <c r="BJ126" s="801"/>
      <c r="BK126" s="801"/>
      <c r="BL126" s="801"/>
      <c r="BM126" s="801"/>
      <c r="BN126" s="801"/>
      <c r="BO126" s="801"/>
      <c r="BP126" s="801"/>
      <c r="BQ126" s="801"/>
      <c r="BR126" s="801"/>
      <c r="BS126" s="801"/>
      <c r="BT126" s="14"/>
      <c r="BU126" s="693"/>
    </row>
    <row r="127" spans="1:73" s="71" customFormat="1" ht="29.25" customHeight="1" thickBot="1" thickTop="1">
      <c r="A127" s="659"/>
      <c r="B127" s="1074" t="s">
        <v>563</v>
      </c>
      <c r="C127" s="1074"/>
      <c r="D127" s="1074"/>
      <c r="E127" s="1074"/>
      <c r="F127" s="1074"/>
      <c r="G127" s="1074"/>
      <c r="H127" s="1074"/>
      <c r="I127" s="133"/>
      <c r="J127" s="133"/>
      <c r="K127" s="133"/>
      <c r="L127" s="133"/>
      <c r="M127" s="1072" t="s">
        <v>672</v>
      </c>
      <c r="N127" s="1073"/>
      <c r="O127" s="1039"/>
      <c r="P127" s="1040"/>
      <c r="Q127" s="1040"/>
      <c r="R127" s="1040"/>
      <c r="S127" s="1040"/>
      <c r="T127" s="1040"/>
      <c r="U127" s="1040"/>
      <c r="V127" s="1040"/>
      <c r="W127" s="1040"/>
      <c r="X127" s="1041"/>
      <c r="Y127" s="133"/>
      <c r="Z127" s="133"/>
      <c r="AA127" s="133"/>
      <c r="AB127" s="1072" t="s">
        <v>673</v>
      </c>
      <c r="AC127" s="1073"/>
      <c r="AD127" s="1039"/>
      <c r="AE127" s="1040"/>
      <c r="AF127" s="1040"/>
      <c r="AG127" s="1040"/>
      <c r="AH127" s="1040"/>
      <c r="AI127" s="1040"/>
      <c r="AJ127" s="1040"/>
      <c r="AK127" s="1040"/>
      <c r="AL127" s="1040"/>
      <c r="AM127" s="1041"/>
      <c r="AQ127" s="1072" t="s">
        <v>674</v>
      </c>
      <c r="AR127" s="1073"/>
      <c r="AS127" s="1039"/>
      <c r="AT127" s="1040"/>
      <c r="AU127" s="1040"/>
      <c r="AV127" s="1040"/>
      <c r="AW127" s="1040"/>
      <c r="AX127" s="1040"/>
      <c r="AY127" s="1040"/>
      <c r="AZ127" s="1040"/>
      <c r="BA127" s="1040"/>
      <c r="BB127" s="1041"/>
      <c r="BG127" s="1072" t="s">
        <v>675</v>
      </c>
      <c r="BH127" s="1073"/>
      <c r="BI127" s="1067">
        <f>O127+AD127+AS127</f>
        <v>0</v>
      </c>
      <c r="BJ127" s="1068"/>
      <c r="BK127" s="1068"/>
      <c r="BL127" s="1068"/>
      <c r="BM127" s="1068"/>
      <c r="BN127" s="1068"/>
      <c r="BO127" s="1068"/>
      <c r="BP127" s="1068"/>
      <c r="BQ127" s="1068"/>
      <c r="BR127" s="1068"/>
      <c r="BS127" s="1069"/>
      <c r="BT127" s="14"/>
      <c r="BU127" s="693"/>
    </row>
    <row r="128" spans="1:73" s="71" customFormat="1" ht="9" customHeight="1" thickBot="1" thickTop="1">
      <c r="A128" s="659"/>
      <c r="B128" s="18"/>
      <c r="C128" s="18"/>
      <c r="D128" s="18"/>
      <c r="E128" s="18"/>
      <c r="F128" s="18"/>
      <c r="G128" s="18"/>
      <c r="H128" s="18"/>
      <c r="I128" s="133"/>
      <c r="J128" s="133"/>
      <c r="K128" s="133"/>
      <c r="L128" s="133"/>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801"/>
      <c r="BJ128" s="801"/>
      <c r="BK128" s="801"/>
      <c r="BL128" s="801"/>
      <c r="BM128" s="801"/>
      <c r="BN128" s="801"/>
      <c r="BO128" s="801"/>
      <c r="BP128" s="801"/>
      <c r="BQ128" s="801"/>
      <c r="BR128" s="801"/>
      <c r="BS128" s="801"/>
      <c r="BT128" s="14"/>
      <c r="BU128" s="693"/>
    </row>
    <row r="129" spans="1:73" s="71" customFormat="1" ht="29.25" customHeight="1" thickBot="1" thickTop="1">
      <c r="A129" s="659"/>
      <c r="B129" s="1074" t="s">
        <v>564</v>
      </c>
      <c r="C129" s="1074"/>
      <c r="D129" s="1074"/>
      <c r="E129" s="1074"/>
      <c r="F129" s="1074"/>
      <c r="G129" s="1074"/>
      <c r="H129" s="1074"/>
      <c r="I129" s="133"/>
      <c r="J129" s="133"/>
      <c r="K129" s="133"/>
      <c r="L129" s="133"/>
      <c r="M129" s="1072" t="s">
        <v>676</v>
      </c>
      <c r="N129" s="1073"/>
      <c r="O129" s="1039"/>
      <c r="P129" s="1040"/>
      <c r="Q129" s="1040"/>
      <c r="R129" s="1040"/>
      <c r="S129" s="1040"/>
      <c r="T129" s="1040"/>
      <c r="U129" s="1040"/>
      <c r="V129" s="1040"/>
      <c r="W129" s="1040"/>
      <c r="X129" s="1041"/>
      <c r="Y129" s="133"/>
      <c r="Z129" s="133"/>
      <c r="AA129" s="133"/>
      <c r="AB129" s="1072" t="s">
        <v>677</v>
      </c>
      <c r="AC129" s="1073"/>
      <c r="AD129" s="1039"/>
      <c r="AE129" s="1040"/>
      <c r="AF129" s="1040"/>
      <c r="AG129" s="1040"/>
      <c r="AH129" s="1040"/>
      <c r="AI129" s="1040"/>
      <c r="AJ129" s="1040"/>
      <c r="AK129" s="1040"/>
      <c r="AL129" s="1040"/>
      <c r="AM129" s="1041"/>
      <c r="AQ129" s="1072" t="s">
        <v>678</v>
      </c>
      <c r="AR129" s="1073"/>
      <c r="AS129" s="1039"/>
      <c r="AT129" s="1040"/>
      <c r="AU129" s="1040"/>
      <c r="AV129" s="1040"/>
      <c r="AW129" s="1040"/>
      <c r="AX129" s="1040"/>
      <c r="AY129" s="1040"/>
      <c r="AZ129" s="1040"/>
      <c r="BA129" s="1040"/>
      <c r="BB129" s="1041"/>
      <c r="BG129" s="1072" t="s">
        <v>679</v>
      </c>
      <c r="BH129" s="1073"/>
      <c r="BI129" s="1067">
        <f>O129+AD129+AS129</f>
        <v>0</v>
      </c>
      <c r="BJ129" s="1068"/>
      <c r="BK129" s="1068"/>
      <c r="BL129" s="1068"/>
      <c r="BM129" s="1068"/>
      <c r="BN129" s="1068"/>
      <c r="BO129" s="1068"/>
      <c r="BP129" s="1068"/>
      <c r="BQ129" s="1068"/>
      <c r="BR129" s="1068"/>
      <c r="BS129" s="1069"/>
      <c r="BT129" s="14"/>
      <c r="BU129" s="693"/>
    </row>
    <row r="130" spans="1:73" s="71" customFormat="1" ht="9" customHeight="1" thickBot="1" thickTop="1">
      <c r="A130" s="659"/>
      <c r="B130" s="18"/>
      <c r="C130" s="18"/>
      <c r="D130" s="18"/>
      <c r="E130" s="18"/>
      <c r="F130" s="18"/>
      <c r="G130" s="18"/>
      <c r="H130" s="18"/>
      <c r="I130" s="133"/>
      <c r="J130" s="133"/>
      <c r="K130" s="133"/>
      <c r="L130" s="133"/>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801"/>
      <c r="BJ130" s="801"/>
      <c r="BK130" s="801"/>
      <c r="BL130" s="801"/>
      <c r="BM130" s="801"/>
      <c r="BN130" s="801"/>
      <c r="BO130" s="801"/>
      <c r="BP130" s="801"/>
      <c r="BQ130" s="801"/>
      <c r="BR130" s="801"/>
      <c r="BS130" s="801"/>
      <c r="BT130" s="14"/>
      <c r="BU130" s="693"/>
    </row>
    <row r="131" spans="1:73" s="71" customFormat="1" ht="29.25" customHeight="1" thickBot="1" thickTop="1">
      <c r="A131" s="659"/>
      <c r="B131" s="1074" t="s">
        <v>680</v>
      </c>
      <c r="C131" s="1074"/>
      <c r="D131" s="1074"/>
      <c r="E131" s="1074"/>
      <c r="F131" s="1074"/>
      <c r="G131" s="1074"/>
      <c r="H131" s="1074"/>
      <c r="I131" s="133"/>
      <c r="J131" s="133"/>
      <c r="K131" s="133"/>
      <c r="L131" s="133"/>
      <c r="M131" s="1072" t="s">
        <v>681</v>
      </c>
      <c r="N131" s="1073"/>
      <c r="O131" s="1039"/>
      <c r="P131" s="1040"/>
      <c r="Q131" s="1040"/>
      <c r="R131" s="1040"/>
      <c r="S131" s="1040"/>
      <c r="T131" s="1040"/>
      <c r="U131" s="1040"/>
      <c r="V131" s="1040"/>
      <c r="W131" s="1040"/>
      <c r="X131" s="1041"/>
      <c r="Y131" s="133"/>
      <c r="Z131" s="133"/>
      <c r="AA131" s="133"/>
      <c r="AB131" s="1072" t="s">
        <v>682</v>
      </c>
      <c r="AC131" s="1073"/>
      <c r="AD131" s="1039"/>
      <c r="AE131" s="1040"/>
      <c r="AF131" s="1040"/>
      <c r="AG131" s="1040"/>
      <c r="AH131" s="1040"/>
      <c r="AI131" s="1040"/>
      <c r="AJ131" s="1040"/>
      <c r="AK131" s="1040"/>
      <c r="AL131" s="1040"/>
      <c r="AM131" s="1041"/>
      <c r="AQ131" s="1072" t="s">
        <v>683</v>
      </c>
      <c r="AR131" s="1073"/>
      <c r="AS131" s="1039"/>
      <c r="AT131" s="1040"/>
      <c r="AU131" s="1040"/>
      <c r="AV131" s="1040"/>
      <c r="AW131" s="1040"/>
      <c r="AX131" s="1040"/>
      <c r="AY131" s="1040"/>
      <c r="AZ131" s="1040"/>
      <c r="BA131" s="1040"/>
      <c r="BB131" s="1041"/>
      <c r="BG131" s="1072" t="s">
        <v>684</v>
      </c>
      <c r="BH131" s="1073"/>
      <c r="BI131" s="1067">
        <f>O131+AD131+AS131</f>
        <v>0</v>
      </c>
      <c r="BJ131" s="1068"/>
      <c r="BK131" s="1068"/>
      <c r="BL131" s="1068"/>
      <c r="BM131" s="1068"/>
      <c r="BN131" s="1068"/>
      <c r="BO131" s="1068"/>
      <c r="BP131" s="1068"/>
      <c r="BQ131" s="1068"/>
      <c r="BR131" s="1068"/>
      <c r="BS131" s="1069"/>
      <c r="BT131" s="14"/>
      <c r="BU131" s="693"/>
    </row>
    <row r="132" spans="1:73" s="71" customFormat="1" ht="9" customHeight="1" thickBot="1" thickTop="1">
      <c r="A132" s="659"/>
      <c r="B132" s="18"/>
      <c r="C132" s="18"/>
      <c r="D132" s="18"/>
      <c r="E132" s="18"/>
      <c r="F132" s="18"/>
      <c r="G132" s="18"/>
      <c r="H132" s="18"/>
      <c r="I132" s="133"/>
      <c r="J132" s="133"/>
      <c r="K132" s="133"/>
      <c r="L132" s="133"/>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801"/>
      <c r="BJ132" s="801"/>
      <c r="BK132" s="801"/>
      <c r="BL132" s="801"/>
      <c r="BM132" s="801"/>
      <c r="BN132" s="801"/>
      <c r="BO132" s="801"/>
      <c r="BP132" s="801"/>
      <c r="BQ132" s="801"/>
      <c r="BR132" s="801"/>
      <c r="BS132" s="801"/>
      <c r="BT132" s="14"/>
      <c r="BU132" s="693"/>
    </row>
    <row r="133" spans="1:73" s="71" customFormat="1" ht="29.25" customHeight="1" thickBot="1" thickTop="1">
      <c r="A133" s="659"/>
      <c r="B133" s="1074" t="s">
        <v>565</v>
      </c>
      <c r="C133" s="1074"/>
      <c r="D133" s="1074"/>
      <c r="E133" s="1074"/>
      <c r="F133" s="1074"/>
      <c r="G133" s="1074"/>
      <c r="H133" s="1074"/>
      <c r="I133" s="133"/>
      <c r="J133" s="133"/>
      <c r="K133" s="133"/>
      <c r="L133" s="133"/>
      <c r="M133" s="1072" t="s">
        <v>685</v>
      </c>
      <c r="N133" s="1073"/>
      <c r="O133" s="1039"/>
      <c r="P133" s="1040"/>
      <c r="Q133" s="1040"/>
      <c r="R133" s="1040"/>
      <c r="S133" s="1040"/>
      <c r="T133" s="1040"/>
      <c r="U133" s="1040"/>
      <c r="V133" s="1040"/>
      <c r="W133" s="1040"/>
      <c r="X133" s="1041"/>
      <c r="Y133" s="133"/>
      <c r="Z133" s="133"/>
      <c r="AA133" s="133"/>
      <c r="AB133" s="1072" t="s">
        <v>686</v>
      </c>
      <c r="AC133" s="1073"/>
      <c r="AD133" s="1039"/>
      <c r="AE133" s="1040"/>
      <c r="AF133" s="1040"/>
      <c r="AG133" s="1040"/>
      <c r="AH133" s="1040"/>
      <c r="AI133" s="1040"/>
      <c r="AJ133" s="1040"/>
      <c r="AK133" s="1040"/>
      <c r="AL133" s="1040"/>
      <c r="AM133" s="1041"/>
      <c r="AQ133" s="1072" t="s">
        <v>687</v>
      </c>
      <c r="AR133" s="1073"/>
      <c r="AS133" s="1039"/>
      <c r="AT133" s="1040"/>
      <c r="AU133" s="1040"/>
      <c r="AV133" s="1040"/>
      <c r="AW133" s="1040"/>
      <c r="AX133" s="1040"/>
      <c r="AY133" s="1040"/>
      <c r="AZ133" s="1040"/>
      <c r="BA133" s="1040"/>
      <c r="BB133" s="1041"/>
      <c r="BG133" s="1072" t="s">
        <v>688</v>
      </c>
      <c r="BH133" s="1073"/>
      <c r="BI133" s="1067">
        <f>O133+AD133+AS133</f>
        <v>0</v>
      </c>
      <c r="BJ133" s="1068"/>
      <c r="BK133" s="1068"/>
      <c r="BL133" s="1068"/>
      <c r="BM133" s="1068"/>
      <c r="BN133" s="1068"/>
      <c r="BO133" s="1068"/>
      <c r="BP133" s="1068"/>
      <c r="BQ133" s="1068"/>
      <c r="BR133" s="1068"/>
      <c r="BS133" s="1069"/>
      <c r="BT133" s="14"/>
      <c r="BU133" s="693"/>
    </row>
    <row r="134" spans="1:73" s="71" customFormat="1" ht="9" customHeight="1" thickBot="1" thickTop="1">
      <c r="A134" s="659"/>
      <c r="B134" s="18"/>
      <c r="C134" s="18"/>
      <c r="D134" s="18"/>
      <c r="E134" s="18"/>
      <c r="F134" s="18"/>
      <c r="G134" s="18"/>
      <c r="H134" s="18"/>
      <c r="I134" s="133"/>
      <c r="J134" s="133"/>
      <c r="K134" s="133"/>
      <c r="L134" s="133"/>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801"/>
      <c r="BJ134" s="801"/>
      <c r="BK134" s="801"/>
      <c r="BL134" s="801"/>
      <c r="BM134" s="801"/>
      <c r="BN134" s="801"/>
      <c r="BO134" s="801"/>
      <c r="BP134" s="801"/>
      <c r="BQ134" s="801"/>
      <c r="BR134" s="801"/>
      <c r="BS134" s="801"/>
      <c r="BT134" s="14"/>
      <c r="BU134" s="693"/>
    </row>
    <row r="135" spans="1:73" s="71" customFormat="1" ht="29.25" customHeight="1" thickBot="1" thickTop="1">
      <c r="A135" s="659"/>
      <c r="B135" s="1074" t="s">
        <v>538</v>
      </c>
      <c r="C135" s="1074"/>
      <c r="D135" s="1074"/>
      <c r="E135" s="1074"/>
      <c r="F135" s="1074"/>
      <c r="G135" s="1074"/>
      <c r="H135" s="1074"/>
      <c r="I135" s="133"/>
      <c r="J135" s="133"/>
      <c r="K135" s="133"/>
      <c r="L135" s="133"/>
      <c r="M135" s="1072" t="s">
        <v>689</v>
      </c>
      <c r="N135" s="1073"/>
      <c r="O135" s="1039"/>
      <c r="P135" s="1040"/>
      <c r="Q135" s="1040"/>
      <c r="R135" s="1040"/>
      <c r="S135" s="1040"/>
      <c r="T135" s="1040"/>
      <c r="U135" s="1040"/>
      <c r="V135" s="1040"/>
      <c r="W135" s="1040"/>
      <c r="X135" s="1041"/>
      <c r="Y135" s="133"/>
      <c r="Z135" s="133"/>
      <c r="AA135" s="133"/>
      <c r="AB135" s="1072" t="s">
        <v>690</v>
      </c>
      <c r="AC135" s="1073"/>
      <c r="AD135" s="1039"/>
      <c r="AE135" s="1040"/>
      <c r="AF135" s="1040"/>
      <c r="AG135" s="1040"/>
      <c r="AH135" s="1040"/>
      <c r="AI135" s="1040"/>
      <c r="AJ135" s="1040"/>
      <c r="AK135" s="1040"/>
      <c r="AL135" s="1040"/>
      <c r="AM135" s="1041"/>
      <c r="AQ135" s="1072" t="s">
        <v>691</v>
      </c>
      <c r="AR135" s="1073"/>
      <c r="AS135" s="1039"/>
      <c r="AT135" s="1040"/>
      <c r="AU135" s="1040"/>
      <c r="AV135" s="1040"/>
      <c r="AW135" s="1040"/>
      <c r="AX135" s="1040"/>
      <c r="AY135" s="1040"/>
      <c r="AZ135" s="1040"/>
      <c r="BA135" s="1040"/>
      <c r="BB135" s="1041"/>
      <c r="BG135" s="1072" t="s">
        <v>692</v>
      </c>
      <c r="BH135" s="1073"/>
      <c r="BI135" s="1067">
        <f>O135+AD135+AS135</f>
        <v>0</v>
      </c>
      <c r="BJ135" s="1068"/>
      <c r="BK135" s="1068"/>
      <c r="BL135" s="1068"/>
      <c r="BM135" s="1068"/>
      <c r="BN135" s="1068"/>
      <c r="BO135" s="1068"/>
      <c r="BP135" s="1068"/>
      <c r="BQ135" s="1068"/>
      <c r="BR135" s="1068"/>
      <c r="BS135" s="1069"/>
      <c r="BT135" s="14"/>
      <c r="BU135" s="693"/>
    </row>
    <row r="136" spans="1:73" s="71" customFormat="1" ht="9" customHeight="1" thickBot="1" thickTop="1">
      <c r="A136" s="659"/>
      <c r="B136" s="18"/>
      <c r="C136" s="18"/>
      <c r="D136" s="18"/>
      <c r="E136" s="18"/>
      <c r="F136" s="18"/>
      <c r="G136" s="18"/>
      <c r="H136" s="18"/>
      <c r="I136" s="133"/>
      <c r="J136" s="133"/>
      <c r="K136" s="133"/>
      <c r="L136" s="133"/>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801"/>
      <c r="BJ136" s="801"/>
      <c r="BK136" s="801"/>
      <c r="BL136" s="801"/>
      <c r="BM136" s="801"/>
      <c r="BN136" s="801"/>
      <c r="BO136" s="801"/>
      <c r="BP136" s="801"/>
      <c r="BQ136" s="801"/>
      <c r="BR136" s="801"/>
      <c r="BS136" s="801"/>
      <c r="BT136" s="14"/>
      <c r="BU136" s="693"/>
    </row>
    <row r="137" spans="1:73" s="71" customFormat="1" ht="29.25" customHeight="1" thickBot="1" thickTop="1">
      <c r="A137" s="659"/>
      <c r="B137" s="1074" t="s">
        <v>566</v>
      </c>
      <c r="C137" s="1074"/>
      <c r="D137" s="1074"/>
      <c r="E137" s="1074"/>
      <c r="F137" s="1074"/>
      <c r="G137" s="1074"/>
      <c r="H137" s="1074"/>
      <c r="I137" s="133"/>
      <c r="J137" s="133"/>
      <c r="K137" s="133"/>
      <c r="L137" s="133"/>
      <c r="M137" s="1072" t="s">
        <v>693</v>
      </c>
      <c r="N137" s="1073"/>
      <c r="O137" s="1039"/>
      <c r="P137" s="1040"/>
      <c r="Q137" s="1040"/>
      <c r="R137" s="1040"/>
      <c r="S137" s="1040"/>
      <c r="T137" s="1040"/>
      <c r="U137" s="1040"/>
      <c r="V137" s="1040"/>
      <c r="W137" s="1040"/>
      <c r="X137" s="1041"/>
      <c r="Y137" s="133"/>
      <c r="Z137" s="133"/>
      <c r="AA137" s="133"/>
      <c r="AB137" s="1072" t="s">
        <v>694</v>
      </c>
      <c r="AC137" s="1073"/>
      <c r="AD137" s="1039"/>
      <c r="AE137" s="1040"/>
      <c r="AF137" s="1040"/>
      <c r="AG137" s="1040"/>
      <c r="AH137" s="1040"/>
      <c r="AI137" s="1040"/>
      <c r="AJ137" s="1040"/>
      <c r="AK137" s="1040"/>
      <c r="AL137" s="1040"/>
      <c r="AM137" s="1041"/>
      <c r="AQ137" s="1072" t="s">
        <v>696</v>
      </c>
      <c r="AR137" s="1073"/>
      <c r="AS137" s="1039"/>
      <c r="AT137" s="1040"/>
      <c r="AU137" s="1040"/>
      <c r="AV137" s="1040"/>
      <c r="AW137" s="1040"/>
      <c r="AX137" s="1040"/>
      <c r="AY137" s="1040"/>
      <c r="AZ137" s="1040"/>
      <c r="BA137" s="1040"/>
      <c r="BB137" s="1041"/>
      <c r="BG137" s="1072" t="s">
        <v>697</v>
      </c>
      <c r="BH137" s="1073"/>
      <c r="BI137" s="1067">
        <f>O137+AD137+AS137</f>
        <v>0</v>
      </c>
      <c r="BJ137" s="1068"/>
      <c r="BK137" s="1068"/>
      <c r="BL137" s="1068"/>
      <c r="BM137" s="1068"/>
      <c r="BN137" s="1068"/>
      <c r="BO137" s="1068"/>
      <c r="BP137" s="1068"/>
      <c r="BQ137" s="1068"/>
      <c r="BR137" s="1068"/>
      <c r="BS137" s="1069"/>
      <c r="BT137" s="14"/>
      <c r="BU137" s="693"/>
    </row>
    <row r="138" spans="1:73" s="71" customFormat="1" ht="9" customHeight="1" thickBot="1" thickTop="1">
      <c r="A138" s="659"/>
      <c r="B138" s="18"/>
      <c r="C138" s="18"/>
      <c r="D138" s="18"/>
      <c r="E138" s="18"/>
      <c r="F138" s="18"/>
      <c r="G138" s="18"/>
      <c r="H138" s="18"/>
      <c r="I138" s="133"/>
      <c r="J138" s="133"/>
      <c r="K138" s="133"/>
      <c r="L138" s="133"/>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801"/>
      <c r="BJ138" s="801"/>
      <c r="BK138" s="801"/>
      <c r="BL138" s="801"/>
      <c r="BM138" s="801"/>
      <c r="BN138" s="801"/>
      <c r="BO138" s="801"/>
      <c r="BP138" s="801"/>
      <c r="BQ138" s="801"/>
      <c r="BR138" s="801"/>
      <c r="BS138" s="801"/>
      <c r="BT138" s="14"/>
      <c r="BU138" s="693"/>
    </row>
    <row r="139" spans="1:73" s="71" customFormat="1" ht="29.25" customHeight="1" thickBot="1" thickTop="1">
      <c r="A139" s="659"/>
      <c r="B139" s="1074" t="s">
        <v>598</v>
      </c>
      <c r="C139" s="1074"/>
      <c r="D139" s="1074"/>
      <c r="E139" s="1074"/>
      <c r="F139" s="1074"/>
      <c r="G139" s="1074"/>
      <c r="H139" s="1074"/>
      <c r="I139" s="133"/>
      <c r="J139" s="133"/>
      <c r="K139" s="133"/>
      <c r="L139" s="133"/>
      <c r="M139" s="1072" t="s">
        <v>698</v>
      </c>
      <c r="N139" s="1073"/>
      <c r="O139" s="1039"/>
      <c r="P139" s="1040"/>
      <c r="Q139" s="1040"/>
      <c r="R139" s="1040"/>
      <c r="S139" s="1040"/>
      <c r="T139" s="1040"/>
      <c r="U139" s="1040"/>
      <c r="V139" s="1040"/>
      <c r="W139" s="1040"/>
      <c r="X139" s="1041"/>
      <c r="Y139" s="133"/>
      <c r="Z139" s="133"/>
      <c r="AA139" s="133"/>
      <c r="AB139" s="1072" t="s">
        <v>699</v>
      </c>
      <c r="AC139" s="1073"/>
      <c r="AD139" s="1039"/>
      <c r="AE139" s="1040"/>
      <c r="AF139" s="1040"/>
      <c r="AG139" s="1040"/>
      <c r="AH139" s="1040"/>
      <c r="AI139" s="1040"/>
      <c r="AJ139" s="1040"/>
      <c r="AK139" s="1040"/>
      <c r="AL139" s="1040"/>
      <c r="AM139" s="1041"/>
      <c r="AQ139" s="1072" t="s">
        <v>700</v>
      </c>
      <c r="AR139" s="1073"/>
      <c r="AS139" s="1039"/>
      <c r="AT139" s="1040"/>
      <c r="AU139" s="1040"/>
      <c r="AV139" s="1040"/>
      <c r="AW139" s="1040"/>
      <c r="AX139" s="1040"/>
      <c r="AY139" s="1040"/>
      <c r="AZ139" s="1040"/>
      <c r="BA139" s="1040"/>
      <c r="BB139" s="1041"/>
      <c r="BG139" s="1072" t="s">
        <v>701</v>
      </c>
      <c r="BH139" s="1073"/>
      <c r="BI139" s="1067">
        <f>O139+AD139+AS139</f>
        <v>0</v>
      </c>
      <c r="BJ139" s="1068"/>
      <c r="BK139" s="1068"/>
      <c r="BL139" s="1068"/>
      <c r="BM139" s="1068"/>
      <c r="BN139" s="1068"/>
      <c r="BO139" s="1068"/>
      <c r="BP139" s="1068"/>
      <c r="BQ139" s="1068"/>
      <c r="BR139" s="1068"/>
      <c r="BS139" s="1069"/>
      <c r="BT139" s="14"/>
      <c r="BU139" s="693"/>
    </row>
    <row r="140" spans="1:73" s="71" customFormat="1" ht="9" customHeight="1" thickBot="1" thickTop="1">
      <c r="A140" s="659"/>
      <c r="B140" s="18"/>
      <c r="C140" s="18"/>
      <c r="D140" s="18"/>
      <c r="E140" s="18"/>
      <c r="F140" s="18"/>
      <c r="G140" s="18"/>
      <c r="H140" s="18"/>
      <c r="I140" s="133"/>
      <c r="J140" s="133"/>
      <c r="K140" s="133"/>
      <c r="L140" s="133"/>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801"/>
      <c r="BJ140" s="801"/>
      <c r="BK140" s="801"/>
      <c r="BL140" s="801"/>
      <c r="BM140" s="801"/>
      <c r="BN140" s="801"/>
      <c r="BO140" s="801"/>
      <c r="BP140" s="801"/>
      <c r="BQ140" s="801"/>
      <c r="BR140" s="801"/>
      <c r="BS140" s="801"/>
      <c r="BT140" s="14"/>
      <c r="BU140" s="693"/>
    </row>
    <row r="141" spans="1:73" s="71" customFormat="1" ht="29.25" customHeight="1" thickBot="1" thickTop="1">
      <c r="A141" s="659"/>
      <c r="B141" s="1074" t="s">
        <v>702</v>
      </c>
      <c r="C141" s="1074"/>
      <c r="D141" s="1074"/>
      <c r="E141" s="1074"/>
      <c r="F141" s="1074"/>
      <c r="G141" s="1074"/>
      <c r="H141" s="1074"/>
      <c r="I141" s="133"/>
      <c r="J141" s="133"/>
      <c r="K141" s="133"/>
      <c r="L141" s="133"/>
      <c r="M141" s="1072" t="s">
        <v>703</v>
      </c>
      <c r="N141" s="1073"/>
      <c r="O141" s="1039"/>
      <c r="P141" s="1040"/>
      <c r="Q141" s="1040"/>
      <c r="R141" s="1040"/>
      <c r="S141" s="1040"/>
      <c r="T141" s="1040"/>
      <c r="U141" s="1040"/>
      <c r="V141" s="1040"/>
      <c r="W141" s="1040"/>
      <c r="X141" s="1041"/>
      <c r="Y141" s="133"/>
      <c r="Z141" s="133"/>
      <c r="AA141" s="133"/>
      <c r="AB141" s="1072" t="s">
        <v>704</v>
      </c>
      <c r="AC141" s="1073"/>
      <c r="AD141" s="1039"/>
      <c r="AE141" s="1040"/>
      <c r="AF141" s="1040"/>
      <c r="AG141" s="1040"/>
      <c r="AH141" s="1040"/>
      <c r="AI141" s="1040"/>
      <c r="AJ141" s="1040"/>
      <c r="AK141" s="1040"/>
      <c r="AL141" s="1040"/>
      <c r="AM141" s="1041"/>
      <c r="AQ141" s="1072" t="s">
        <v>705</v>
      </c>
      <c r="AR141" s="1073"/>
      <c r="AS141" s="1039"/>
      <c r="AT141" s="1040"/>
      <c r="AU141" s="1040"/>
      <c r="AV141" s="1040"/>
      <c r="AW141" s="1040"/>
      <c r="AX141" s="1040"/>
      <c r="AY141" s="1040"/>
      <c r="AZ141" s="1040"/>
      <c r="BA141" s="1040"/>
      <c r="BB141" s="1041"/>
      <c r="BG141" s="1072" t="s">
        <v>706</v>
      </c>
      <c r="BH141" s="1073"/>
      <c r="BI141" s="1067">
        <f>O141+AD141+AS141</f>
        <v>0</v>
      </c>
      <c r="BJ141" s="1068"/>
      <c r="BK141" s="1068"/>
      <c r="BL141" s="1068"/>
      <c r="BM141" s="1068"/>
      <c r="BN141" s="1068"/>
      <c r="BO141" s="1068"/>
      <c r="BP141" s="1068"/>
      <c r="BQ141" s="1068"/>
      <c r="BR141" s="1068"/>
      <c r="BS141" s="1069"/>
      <c r="BT141" s="14"/>
      <c r="BU141" s="693"/>
    </row>
    <row r="142" spans="1:73" s="71" customFormat="1" ht="9" customHeight="1" thickBot="1" thickTop="1">
      <c r="A142" s="659"/>
      <c r="B142" s="18"/>
      <c r="C142" s="18"/>
      <c r="D142" s="18"/>
      <c r="E142" s="18"/>
      <c r="F142" s="18"/>
      <c r="G142" s="18"/>
      <c r="H142" s="18"/>
      <c r="I142" s="133"/>
      <c r="J142" s="133"/>
      <c r="K142" s="133"/>
      <c r="L142" s="133"/>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801"/>
      <c r="BJ142" s="801"/>
      <c r="BK142" s="801"/>
      <c r="BL142" s="801"/>
      <c r="BM142" s="801"/>
      <c r="BN142" s="801"/>
      <c r="BO142" s="801"/>
      <c r="BP142" s="801"/>
      <c r="BQ142" s="801"/>
      <c r="BR142" s="801"/>
      <c r="BS142" s="801"/>
      <c r="BT142" s="14"/>
      <c r="BU142" s="693"/>
    </row>
    <row r="143" spans="1:73" s="69" customFormat="1" ht="33.75" customHeight="1" thickBot="1" thickTop="1">
      <c r="A143" s="131"/>
      <c r="B143" s="1074" t="s">
        <v>351</v>
      </c>
      <c r="C143" s="1074"/>
      <c r="D143" s="1074"/>
      <c r="E143" s="1074"/>
      <c r="F143" s="1074"/>
      <c r="G143" s="1074"/>
      <c r="H143" s="1074"/>
      <c r="I143" s="13"/>
      <c r="J143" s="13"/>
      <c r="K143" s="133"/>
      <c r="L143" s="133"/>
      <c r="M143" s="1072">
        <v>253</v>
      </c>
      <c r="N143" s="1073"/>
      <c r="O143" s="1067">
        <f>O139+O137+O135+O133+O131+O129+O127+O125+O123+O121+O119+O117+O115+O141</f>
        <v>0</v>
      </c>
      <c r="P143" s="1068"/>
      <c r="Q143" s="1068"/>
      <c r="R143" s="1068"/>
      <c r="S143" s="1068"/>
      <c r="T143" s="1068"/>
      <c r="U143" s="1068"/>
      <c r="V143" s="1068"/>
      <c r="W143" s="1068"/>
      <c r="X143" s="1069"/>
      <c r="Y143" s="802"/>
      <c r="Z143" s="802"/>
      <c r="AA143" s="802"/>
      <c r="AB143" s="1070">
        <v>254</v>
      </c>
      <c r="AC143" s="1071"/>
      <c r="AD143" s="1067">
        <f>AD139+AD137+AD135+AD133+AD131+AD129+AD127+AD125+AD123+AD121+AD119+AD117+AD115+AD141</f>
        <v>0</v>
      </c>
      <c r="AE143" s="1068"/>
      <c r="AF143" s="1068"/>
      <c r="AG143" s="1068"/>
      <c r="AH143" s="1068"/>
      <c r="AI143" s="1068"/>
      <c r="AJ143" s="1068"/>
      <c r="AK143" s="1068"/>
      <c r="AL143" s="1068"/>
      <c r="AM143" s="1069"/>
      <c r="AN143" s="803"/>
      <c r="AO143" s="803"/>
      <c r="AP143" s="803"/>
      <c r="AQ143" s="1070">
        <v>255</v>
      </c>
      <c r="AR143" s="1071"/>
      <c r="AS143" s="1067">
        <f>AS139+AS137+AS135+AS133+AS131+AS129+AS127+AS125+AS123+AS121+AS119+AS117+AS115+AS141</f>
        <v>0</v>
      </c>
      <c r="AT143" s="1068"/>
      <c r="AU143" s="1068"/>
      <c r="AV143" s="1068"/>
      <c r="AW143" s="1068"/>
      <c r="AX143" s="1068"/>
      <c r="AY143" s="1068"/>
      <c r="AZ143" s="1068"/>
      <c r="BA143" s="1068"/>
      <c r="BB143" s="1069"/>
      <c r="BC143" s="71"/>
      <c r="BD143" s="71"/>
      <c r="BE143" s="71"/>
      <c r="BF143" s="71"/>
      <c r="BG143" s="1072">
        <v>256</v>
      </c>
      <c r="BH143" s="1073"/>
      <c r="BI143" s="1067">
        <f>BI141+BI139+BI137+BI135+BI133+BI131+BI129+BI127+BI125+BI123+BI121+BI119+BI117+BI115</f>
        <v>0</v>
      </c>
      <c r="BJ143" s="1068"/>
      <c r="BK143" s="1068"/>
      <c r="BL143" s="1068"/>
      <c r="BM143" s="1068"/>
      <c r="BN143" s="1068"/>
      <c r="BO143" s="1068"/>
      <c r="BP143" s="1068"/>
      <c r="BQ143" s="1068"/>
      <c r="BR143" s="1068"/>
      <c r="BS143" s="1069"/>
      <c r="BT143" s="13"/>
      <c r="BU143" s="694"/>
    </row>
    <row r="144" spans="1:79" s="671" customFormat="1" ht="24" customHeight="1" thickBot="1" thickTop="1">
      <c r="A144" s="1105" t="s">
        <v>707</v>
      </c>
      <c r="B144" s="1106"/>
      <c r="C144" s="1106"/>
      <c r="D144" s="1106"/>
      <c r="E144" s="1106"/>
      <c r="F144" s="1106"/>
      <c r="G144" s="1106"/>
      <c r="H144" s="1106"/>
      <c r="I144" s="1106"/>
      <c r="J144" s="1106"/>
      <c r="K144" s="1106"/>
      <c r="L144" s="1106"/>
      <c r="M144" s="1106"/>
      <c r="N144" s="1106"/>
      <c r="O144" s="1106"/>
      <c r="P144" s="1106"/>
      <c r="Q144" s="1106"/>
      <c r="R144" s="1106"/>
      <c r="S144" s="1106"/>
      <c r="T144" s="1106"/>
      <c r="U144" s="1106"/>
      <c r="V144" s="1106"/>
      <c r="W144" s="1106"/>
      <c r="X144" s="1106"/>
      <c r="Y144" s="1106"/>
      <c r="Z144" s="1106"/>
      <c r="AA144" s="1106"/>
      <c r="AB144" s="1106"/>
      <c r="AC144" s="1106"/>
      <c r="AD144" s="1106"/>
      <c r="AE144" s="1106"/>
      <c r="AF144" s="1106"/>
      <c r="AG144" s="1106"/>
      <c r="AH144" s="1106"/>
      <c r="AI144" s="1106"/>
      <c r="AJ144" s="1106"/>
      <c r="AK144" s="1106"/>
      <c r="AL144" s="1106"/>
      <c r="AM144" s="1106"/>
      <c r="AN144" s="1106"/>
      <c r="AO144" s="1106"/>
      <c r="AP144" s="1106"/>
      <c r="AQ144" s="1106"/>
      <c r="AR144" s="1106"/>
      <c r="AS144" s="1106"/>
      <c r="AT144" s="1106"/>
      <c r="AU144" s="1106"/>
      <c r="AV144" s="1106"/>
      <c r="AW144" s="1106"/>
      <c r="AX144" s="1106"/>
      <c r="AY144" s="1106"/>
      <c r="AZ144" s="1106"/>
      <c r="BA144" s="1106"/>
      <c r="BB144" s="1106"/>
      <c r="BC144" s="1106"/>
      <c r="BD144" s="1106"/>
      <c r="BE144" s="1106"/>
      <c r="BF144" s="1106"/>
      <c r="BG144" s="1106"/>
      <c r="BH144" s="1106"/>
      <c r="BI144" s="1106"/>
      <c r="BJ144" s="1106"/>
      <c r="BK144" s="1106"/>
      <c r="BL144" s="1106"/>
      <c r="BM144" s="1106"/>
      <c r="BN144" s="1106"/>
      <c r="BO144" s="1106"/>
      <c r="BP144" s="1106"/>
      <c r="BQ144" s="1106"/>
      <c r="BR144" s="1106"/>
      <c r="BS144" s="1106"/>
      <c r="BT144" s="1106"/>
      <c r="BU144" s="1107"/>
      <c r="BX144" s="799"/>
      <c r="BY144" s="799"/>
      <c r="BZ144" s="799"/>
      <c r="CA144" s="799"/>
    </row>
    <row r="145" spans="1:73" s="658" customFormat="1" ht="56.25" customHeight="1" thickTop="1">
      <c r="A145" s="1078" t="s">
        <v>708</v>
      </c>
      <c r="B145" s="1079"/>
      <c r="C145" s="1079"/>
      <c r="D145" s="1079"/>
      <c r="E145" s="1079"/>
      <c r="F145" s="1079"/>
      <c r="G145" s="1079"/>
      <c r="H145" s="1079"/>
      <c r="I145" s="1079"/>
      <c r="J145" s="1079"/>
      <c r="K145" s="1079"/>
      <c r="L145" s="1079"/>
      <c r="M145" s="1079"/>
      <c r="N145" s="1079"/>
      <c r="O145" s="1079"/>
      <c r="P145" s="1079"/>
      <c r="Q145" s="1079"/>
      <c r="R145" s="1079"/>
      <c r="S145" s="1079"/>
      <c r="T145" s="1079"/>
      <c r="U145" s="1079"/>
      <c r="V145" s="1079"/>
      <c r="W145" s="1079"/>
      <c r="X145" s="1079"/>
      <c r="Y145" s="1079"/>
      <c r="Z145" s="1079"/>
      <c r="AA145" s="1079"/>
      <c r="AB145" s="1079"/>
      <c r="AC145" s="1079"/>
      <c r="AD145" s="1079"/>
      <c r="AE145" s="1079"/>
      <c r="AF145" s="1079"/>
      <c r="AG145" s="1079"/>
      <c r="AH145" s="1079"/>
      <c r="AI145" s="1079"/>
      <c r="AJ145" s="1079"/>
      <c r="AK145" s="1079"/>
      <c r="AL145" s="1079"/>
      <c r="AM145" s="1079"/>
      <c r="AN145" s="1079"/>
      <c r="AO145" s="1079"/>
      <c r="AP145" s="1079"/>
      <c r="AQ145" s="1079"/>
      <c r="AR145" s="1079"/>
      <c r="AS145" s="1079"/>
      <c r="AT145" s="1079"/>
      <c r="AU145" s="1079"/>
      <c r="AV145" s="1079"/>
      <c r="AW145" s="1079"/>
      <c r="AX145" s="1079"/>
      <c r="AY145" s="1079"/>
      <c r="AZ145" s="1079"/>
      <c r="BA145" s="1079"/>
      <c r="BB145" s="1079"/>
      <c r="BC145" s="1079"/>
      <c r="BD145" s="1079"/>
      <c r="BE145" s="1079"/>
      <c r="BF145" s="1079"/>
      <c r="BG145" s="1079"/>
      <c r="BH145" s="1079"/>
      <c r="BI145" s="1079"/>
      <c r="BJ145" s="1079"/>
      <c r="BK145" s="1079"/>
      <c r="BL145" s="1079"/>
      <c r="BM145" s="1079"/>
      <c r="BN145" s="1079"/>
      <c r="BO145" s="1079"/>
      <c r="BP145" s="1079"/>
      <c r="BQ145" s="1079"/>
      <c r="BR145" s="1079"/>
      <c r="BS145" s="1079"/>
      <c r="BT145" s="1079"/>
      <c r="BU145" s="1080"/>
    </row>
    <row r="146" spans="1:79" s="666" customFormat="1" ht="24" customHeight="1" thickBot="1">
      <c r="A146" s="659"/>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660"/>
      <c r="AZ146" s="660"/>
      <c r="BA146" s="660"/>
      <c r="BB146" s="660"/>
      <c r="BC146" s="660"/>
      <c r="BD146" s="660"/>
      <c r="BE146" s="660"/>
      <c r="BF146" s="660"/>
      <c r="BG146" s="660"/>
      <c r="BH146" s="660"/>
      <c r="BI146" s="660"/>
      <c r="BJ146" s="660"/>
      <c r="BK146" s="660"/>
      <c r="BL146" s="660"/>
      <c r="BM146" s="660"/>
      <c r="BN146" s="660"/>
      <c r="BO146" s="660"/>
      <c r="BP146" s="660"/>
      <c r="BQ146" s="660"/>
      <c r="BR146" s="660"/>
      <c r="BS146" s="660"/>
      <c r="BT146" s="660"/>
      <c r="BU146" s="665"/>
      <c r="BX146" s="798"/>
      <c r="BY146" s="798"/>
      <c r="BZ146" s="798"/>
      <c r="CA146" s="798"/>
    </row>
    <row r="147" spans="1:79" s="671" customFormat="1" ht="24" customHeight="1" thickBot="1" thickTop="1">
      <c r="A147" s="667" t="s">
        <v>650</v>
      </c>
      <c r="B147" s="668">
        <v>4</v>
      </c>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669"/>
      <c r="AZ147" s="669"/>
      <c r="BA147" s="669"/>
      <c r="BB147" s="669"/>
      <c r="BC147" s="669"/>
      <c r="BD147" s="669"/>
      <c r="BE147" s="669"/>
      <c r="BF147" s="669"/>
      <c r="BG147" s="669"/>
      <c r="BH147" s="669"/>
      <c r="BI147" s="669"/>
      <c r="BJ147" s="669"/>
      <c r="BK147" s="669"/>
      <c r="BL147" s="669"/>
      <c r="BM147" s="669"/>
      <c r="BN147" s="669"/>
      <c r="BO147" s="669"/>
      <c r="BP147" s="669"/>
      <c r="BQ147" s="669"/>
      <c r="BR147" s="669"/>
      <c r="BS147" s="669"/>
      <c r="BT147" s="669"/>
      <c r="BU147" s="670"/>
      <c r="BX147" s="799"/>
      <c r="BY147" s="799"/>
      <c r="BZ147" s="799"/>
      <c r="CA147" s="799"/>
    </row>
    <row r="148" spans="1:79" s="671" customFormat="1" ht="37.5" customHeight="1" thickBot="1" thickTop="1">
      <c r="A148" s="131"/>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094" t="s">
        <v>652</v>
      </c>
      <c r="Z148" s="1095"/>
      <c r="AA148" s="1095"/>
      <c r="AB148" s="1095"/>
      <c r="AC148" s="1095"/>
      <c r="AD148" s="1095"/>
      <c r="AE148" s="672"/>
      <c r="AF148" s="672"/>
      <c r="AG148" s="38"/>
      <c r="AH148" s="1094" t="s">
        <v>653</v>
      </c>
      <c r="AI148" s="1095"/>
      <c r="AJ148" s="1095"/>
      <c r="AK148" s="1095"/>
      <c r="AL148" s="1095"/>
      <c r="AM148" s="1095"/>
      <c r="AN148" s="13"/>
      <c r="AO148" s="13"/>
      <c r="AP148" s="13"/>
      <c r="AQ148" s="13"/>
      <c r="AR148" s="1094" t="s">
        <v>654</v>
      </c>
      <c r="AS148" s="1095"/>
      <c r="AT148" s="1095"/>
      <c r="AU148" s="1095"/>
      <c r="AV148" s="1095"/>
      <c r="AW148" s="1095"/>
      <c r="AX148" s="1095"/>
      <c r="AY148" s="1112"/>
      <c r="AZ148" s="1112"/>
      <c r="BA148" s="669"/>
      <c r="BB148" s="669"/>
      <c r="BC148" s="669"/>
      <c r="BD148" s="669"/>
      <c r="BE148" s="1094" t="s">
        <v>655</v>
      </c>
      <c r="BF148" s="1095"/>
      <c r="BG148" s="1095"/>
      <c r="BH148" s="1095"/>
      <c r="BI148" s="1095"/>
      <c r="BJ148" s="1095"/>
      <c r="BK148" s="1095"/>
      <c r="BL148" s="1095"/>
      <c r="BM148" s="1095"/>
      <c r="BN148" s="1095"/>
      <c r="BO148" s="1095"/>
      <c r="BP148" s="1095"/>
      <c r="BQ148" s="1095"/>
      <c r="BR148" s="1095"/>
      <c r="BS148" s="1095"/>
      <c r="BT148" s="1095"/>
      <c r="BU148" s="670"/>
      <c r="BX148" s="799"/>
      <c r="BY148" s="799"/>
      <c r="BZ148" s="799"/>
      <c r="CA148" s="799"/>
    </row>
    <row r="149" spans="1:79" s="671" customFormat="1" ht="30" customHeight="1" thickBot="1" thickTop="1">
      <c r="A149" s="1102" t="s">
        <v>657</v>
      </c>
      <c r="B149" s="1103"/>
      <c r="C149" s="1103"/>
      <c r="D149" s="1103"/>
      <c r="E149" s="1104"/>
      <c r="F149" s="1104"/>
      <c r="G149" s="1104"/>
      <c r="H149" s="1104"/>
      <c r="I149" s="1104"/>
      <c r="J149" s="673"/>
      <c r="K149" s="674"/>
      <c r="L149" s="1075">
        <v>210</v>
      </c>
      <c r="M149" s="1076"/>
      <c r="N149" s="1119"/>
      <c r="O149" s="1120"/>
      <c r="P149" s="1120"/>
      <c r="Q149" s="1120"/>
      <c r="R149" s="1120"/>
      <c r="S149" s="1120"/>
      <c r="T149" s="1120"/>
      <c r="U149" s="1121"/>
      <c r="V149" s="675"/>
      <c r="W149" s="38"/>
      <c r="X149" s="475"/>
      <c r="Y149" s="1075">
        <v>211</v>
      </c>
      <c r="Z149" s="1077"/>
      <c r="AA149" s="1089"/>
      <c r="AB149" s="1098"/>
      <c r="AC149" s="1098"/>
      <c r="AD149" s="1116"/>
      <c r="AE149" s="675"/>
      <c r="AF149" s="669"/>
      <c r="AG149" s="676"/>
      <c r="AH149" s="1075">
        <v>212</v>
      </c>
      <c r="AI149" s="1077"/>
      <c r="AJ149" s="1089"/>
      <c r="AK149" s="1090"/>
      <c r="AL149" s="1090"/>
      <c r="AM149" s="1077"/>
      <c r="AN149" s="675"/>
      <c r="AO149" s="664"/>
      <c r="AP149" s="664"/>
      <c r="AQ149" s="12"/>
      <c r="AR149" s="1075">
        <v>213</v>
      </c>
      <c r="AS149" s="1077"/>
      <c r="AT149" s="1097"/>
      <c r="AU149" s="1098"/>
      <c r="AV149" s="1098"/>
      <c r="AW149" s="1098"/>
      <c r="AX149" s="1098"/>
      <c r="AY149" s="1099"/>
      <c r="AZ149" s="1100"/>
      <c r="BA149" s="675"/>
      <c r="BB149" s="675"/>
      <c r="BC149" s="38"/>
      <c r="BD149" s="661"/>
      <c r="BE149" s="1075">
        <v>214</v>
      </c>
      <c r="BF149" s="1076"/>
      <c r="BG149" s="1108"/>
      <c r="BH149" s="1099"/>
      <c r="BI149" s="1099"/>
      <c r="BJ149" s="1099"/>
      <c r="BK149" s="1099"/>
      <c r="BL149" s="1099"/>
      <c r="BM149" s="1099"/>
      <c r="BN149" s="1099"/>
      <c r="BO149" s="1099"/>
      <c r="BP149" s="1099"/>
      <c r="BQ149" s="1099"/>
      <c r="BR149" s="1099"/>
      <c r="BS149" s="1099"/>
      <c r="BT149" s="1100"/>
      <c r="BU149" s="670"/>
      <c r="BX149" s="799"/>
      <c r="BY149" s="799"/>
      <c r="BZ149" s="799"/>
      <c r="CA149" s="799"/>
    </row>
    <row r="150" spans="1:79" s="671" customFormat="1" ht="44.25" customHeight="1" thickBot="1" thickTop="1">
      <c r="A150" s="131"/>
      <c r="B150" s="13"/>
      <c r="C150" s="13"/>
      <c r="D150" s="13"/>
      <c r="E150" s="13"/>
      <c r="F150" s="13"/>
      <c r="G150" s="13"/>
      <c r="H150" s="13"/>
      <c r="I150" s="13"/>
      <c r="J150" s="13"/>
      <c r="K150" s="13"/>
      <c r="L150" s="13"/>
      <c r="M150" s="13"/>
      <c r="N150" s="13"/>
      <c r="O150" s="13"/>
      <c r="P150" s="13"/>
      <c r="Q150" s="13"/>
      <c r="R150" s="13"/>
      <c r="S150" s="13"/>
      <c r="T150" s="13"/>
      <c r="U150" s="669"/>
      <c r="V150" s="669"/>
      <c r="W150" s="669"/>
      <c r="X150" s="669"/>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669"/>
      <c r="AZ150" s="669"/>
      <c r="BA150" s="669"/>
      <c r="BB150" s="669"/>
      <c r="BC150" s="669"/>
      <c r="BD150" s="677"/>
      <c r="BE150" s="677"/>
      <c r="BF150" s="677"/>
      <c r="BG150" s="677"/>
      <c r="BH150" s="677"/>
      <c r="BI150" s="677"/>
      <c r="BJ150" s="677"/>
      <c r="BK150" s="677"/>
      <c r="BL150" s="677"/>
      <c r="BM150" s="677"/>
      <c r="BN150" s="677"/>
      <c r="BO150" s="669"/>
      <c r="BP150" s="669"/>
      <c r="BQ150" s="669"/>
      <c r="BR150" s="669"/>
      <c r="BS150" s="669"/>
      <c r="BT150" s="669"/>
      <c r="BU150" s="678"/>
      <c r="BX150" s="799"/>
      <c r="BY150" s="799"/>
      <c r="BZ150" s="799"/>
      <c r="CA150" s="799"/>
    </row>
    <row r="151" spans="1:79" s="671" customFormat="1" ht="30" customHeight="1" thickBot="1" thickTop="1">
      <c r="A151" s="1101" t="s">
        <v>659</v>
      </c>
      <c r="B151" s="1074"/>
      <c r="C151" s="1074"/>
      <c r="D151" s="1074"/>
      <c r="E151" s="1074"/>
      <c r="F151" s="12"/>
      <c r="G151" s="12"/>
      <c r="H151" s="12"/>
      <c r="I151" s="12"/>
      <c r="J151" s="12"/>
      <c r="K151" s="12"/>
      <c r="L151" s="1072">
        <v>215</v>
      </c>
      <c r="M151" s="1073"/>
      <c r="N151" s="1091"/>
      <c r="O151" s="1092"/>
      <c r="P151" s="1092"/>
      <c r="Q151" s="1092"/>
      <c r="R151" s="1092"/>
      <c r="S151" s="1092"/>
      <c r="T151" s="1092"/>
      <c r="U151" s="1092"/>
      <c r="V151" s="1092"/>
      <c r="W151" s="1092"/>
      <c r="X151" s="1092"/>
      <c r="Y151" s="1092"/>
      <c r="Z151" s="1092"/>
      <c r="AA151" s="1092"/>
      <c r="AB151" s="1092"/>
      <c r="AC151" s="1092"/>
      <c r="AD151" s="1092"/>
      <c r="AE151" s="1092"/>
      <c r="AF151" s="1092"/>
      <c r="AG151" s="1092"/>
      <c r="AH151" s="1092"/>
      <c r="AI151" s="1092"/>
      <c r="AJ151" s="1092"/>
      <c r="AK151" s="1092"/>
      <c r="AL151" s="1093"/>
      <c r="AM151" s="162"/>
      <c r="AN151" s="162"/>
      <c r="AO151" s="1096" t="s">
        <v>660</v>
      </c>
      <c r="AP151" s="1096"/>
      <c r="AQ151" s="1096"/>
      <c r="AR151" s="1096"/>
      <c r="AS151" s="1096"/>
      <c r="AT151" s="1096"/>
      <c r="AU151" s="1096"/>
      <c r="AV151" s="669"/>
      <c r="AW151" s="669"/>
      <c r="AX151" s="1072">
        <v>220</v>
      </c>
      <c r="AY151" s="1073"/>
      <c r="AZ151" s="1113"/>
      <c r="BA151" s="1114"/>
      <c r="BB151" s="1114"/>
      <c r="BC151" s="1114"/>
      <c r="BD151" s="1114"/>
      <c r="BE151" s="1114"/>
      <c r="BF151" s="1114"/>
      <c r="BG151" s="1114"/>
      <c r="BH151" s="1114"/>
      <c r="BI151" s="1114"/>
      <c r="BJ151" s="1114"/>
      <c r="BK151" s="1114"/>
      <c r="BL151" s="1114"/>
      <c r="BM151" s="1114"/>
      <c r="BN151" s="1114"/>
      <c r="BO151" s="1114"/>
      <c r="BP151" s="1114"/>
      <c r="BQ151" s="1114"/>
      <c r="BR151" s="1114"/>
      <c r="BS151" s="1114"/>
      <c r="BT151" s="1115"/>
      <c r="BU151" s="680"/>
      <c r="BX151" s="799"/>
      <c r="BY151" s="799"/>
      <c r="BZ151" s="799"/>
      <c r="CA151" s="799"/>
    </row>
    <row r="152" spans="1:79" s="671" customFormat="1" ht="15" customHeight="1" thickBot="1" thickTop="1">
      <c r="A152" s="679"/>
      <c r="B152" s="12"/>
      <c r="C152" s="12"/>
      <c r="D152" s="12"/>
      <c r="E152" s="12"/>
      <c r="F152" s="12"/>
      <c r="G152" s="12"/>
      <c r="H152" s="12"/>
      <c r="I152" s="12"/>
      <c r="J152" s="12"/>
      <c r="K152" s="12"/>
      <c r="L152" s="12"/>
      <c r="M152" s="12"/>
      <c r="N152" s="617"/>
      <c r="O152" s="617"/>
      <c r="P152" s="617"/>
      <c r="Q152" s="617"/>
      <c r="R152" s="617"/>
      <c r="S152" s="617"/>
      <c r="T152" s="617"/>
      <c r="U152" s="617"/>
      <c r="V152" s="617"/>
      <c r="W152" s="617"/>
      <c r="X152" s="617"/>
      <c r="Y152" s="617"/>
      <c r="Z152" s="617"/>
      <c r="AA152" s="617"/>
      <c r="AB152" s="617"/>
      <c r="AC152" s="617"/>
      <c r="AD152" s="617"/>
      <c r="AE152" s="617"/>
      <c r="AF152" s="617"/>
      <c r="AG152" s="681"/>
      <c r="AH152" s="681"/>
      <c r="AI152" s="681"/>
      <c r="AJ152" s="681"/>
      <c r="AK152" s="681"/>
      <c r="AL152" s="681"/>
      <c r="AM152" s="682"/>
      <c r="AN152" s="682"/>
      <c r="AO152" s="18"/>
      <c r="AP152" s="13"/>
      <c r="AQ152" s="13"/>
      <c r="AR152" s="13"/>
      <c r="AS152" s="13"/>
      <c r="AT152" s="13"/>
      <c r="AU152" s="13"/>
      <c r="AV152" s="669"/>
      <c r="AW152" s="669"/>
      <c r="AX152" s="12"/>
      <c r="AY152" s="12"/>
      <c r="AZ152" s="617"/>
      <c r="BA152" s="617"/>
      <c r="BB152" s="617"/>
      <c r="BC152" s="617"/>
      <c r="BD152" s="617"/>
      <c r="BE152" s="617"/>
      <c r="BF152" s="617"/>
      <c r="BG152" s="617"/>
      <c r="BH152" s="617"/>
      <c r="BI152" s="617"/>
      <c r="BJ152" s="617"/>
      <c r="BK152" s="617"/>
      <c r="BL152" s="617"/>
      <c r="BM152" s="617"/>
      <c r="BN152" s="617"/>
      <c r="BO152" s="681"/>
      <c r="BP152" s="681"/>
      <c r="BQ152" s="683"/>
      <c r="BR152" s="684"/>
      <c r="BS152" s="685"/>
      <c r="BT152" s="684"/>
      <c r="BU152" s="680"/>
      <c r="BX152" s="799"/>
      <c r="BY152" s="799"/>
      <c r="BZ152" s="799"/>
      <c r="CA152" s="799"/>
    </row>
    <row r="153" spans="1:79" s="687" customFormat="1" ht="30" customHeight="1" thickBot="1" thickTop="1">
      <c r="A153" s="1101" t="s">
        <v>663</v>
      </c>
      <c r="B153" s="1074"/>
      <c r="C153" s="1074"/>
      <c r="D153" s="1074"/>
      <c r="E153" s="12"/>
      <c r="F153" s="12"/>
      <c r="G153" s="12"/>
      <c r="H153" s="12"/>
      <c r="I153" s="12"/>
      <c r="J153" s="12"/>
      <c r="K153" s="12"/>
      <c r="L153" s="1072">
        <v>216</v>
      </c>
      <c r="M153" s="1073"/>
      <c r="N153" s="1091"/>
      <c r="O153" s="1092"/>
      <c r="P153" s="1092"/>
      <c r="Q153" s="1092"/>
      <c r="R153" s="1092"/>
      <c r="S153" s="1092"/>
      <c r="T153" s="1092"/>
      <c r="U153" s="1092"/>
      <c r="V153" s="1092"/>
      <c r="W153" s="1092"/>
      <c r="X153" s="1092"/>
      <c r="Y153" s="1092"/>
      <c r="Z153" s="1092"/>
      <c r="AA153" s="1092"/>
      <c r="AB153" s="1092"/>
      <c r="AC153" s="1092"/>
      <c r="AD153" s="1092"/>
      <c r="AE153" s="1092"/>
      <c r="AF153" s="1092"/>
      <c r="AG153" s="1092"/>
      <c r="AH153" s="1092"/>
      <c r="AI153" s="1092"/>
      <c r="AJ153" s="1092"/>
      <c r="AK153" s="1092"/>
      <c r="AL153" s="1093"/>
      <c r="AM153" s="162"/>
      <c r="AN153" s="162"/>
      <c r="AO153" s="1074" t="s">
        <v>664</v>
      </c>
      <c r="AP153" s="1074"/>
      <c r="AQ153" s="1074"/>
      <c r="AR153" s="1074"/>
      <c r="AS153" s="1074"/>
      <c r="AT153" s="1074"/>
      <c r="AU153" s="1074"/>
      <c r="AV153" s="1074"/>
      <c r="AW153" s="135"/>
      <c r="AX153" s="1072">
        <v>221</v>
      </c>
      <c r="AY153" s="1073"/>
      <c r="AZ153" s="1081"/>
      <c r="BA153" s="1082"/>
      <c r="BB153" s="1082"/>
      <c r="BC153" s="1082"/>
      <c r="BD153" s="1082"/>
      <c r="BE153" s="1082"/>
      <c r="BF153" s="1082"/>
      <c r="BG153" s="1082"/>
      <c r="BH153" s="1082"/>
      <c r="BI153" s="1082"/>
      <c r="BJ153" s="1082"/>
      <c r="BK153" s="1082"/>
      <c r="BL153" s="1082"/>
      <c r="BM153" s="1082"/>
      <c r="BN153" s="1082"/>
      <c r="BO153" s="1082"/>
      <c r="BP153" s="1082"/>
      <c r="BQ153" s="1082"/>
      <c r="BR153" s="1082"/>
      <c r="BS153" s="1082"/>
      <c r="BT153" s="1083"/>
      <c r="BU153" s="686"/>
      <c r="BX153" s="800"/>
      <c r="BY153" s="800"/>
      <c r="BZ153" s="800"/>
      <c r="CA153" s="800"/>
    </row>
    <row r="154" spans="1:79" s="687" customFormat="1" ht="16.5" customHeight="1" thickBot="1" thickTop="1">
      <c r="A154" s="679"/>
      <c r="B154" s="12"/>
      <c r="C154" s="12"/>
      <c r="D154" s="12"/>
      <c r="E154" s="12"/>
      <c r="F154" s="12"/>
      <c r="G154" s="12"/>
      <c r="H154" s="12"/>
      <c r="I154" s="12"/>
      <c r="J154" s="12"/>
      <c r="K154" s="12"/>
      <c r="L154" s="12"/>
      <c r="M154" s="12"/>
      <c r="N154" s="617"/>
      <c r="O154" s="617"/>
      <c r="P154" s="617"/>
      <c r="Q154" s="617"/>
      <c r="R154" s="617"/>
      <c r="S154" s="617"/>
      <c r="T154" s="617"/>
      <c r="U154" s="617"/>
      <c r="V154" s="617"/>
      <c r="W154" s="617"/>
      <c r="X154" s="617"/>
      <c r="Y154" s="617"/>
      <c r="Z154" s="617"/>
      <c r="AA154" s="617"/>
      <c r="AB154" s="617"/>
      <c r="AC154" s="681"/>
      <c r="AD154" s="681"/>
      <c r="AE154" s="681"/>
      <c r="AF154" s="681"/>
      <c r="AG154" s="681"/>
      <c r="AH154" s="681"/>
      <c r="AI154" s="681"/>
      <c r="AJ154" s="681"/>
      <c r="AK154" s="681"/>
      <c r="AL154" s="681"/>
      <c r="AM154" s="688"/>
      <c r="AN154" s="688"/>
      <c r="AO154" s="18"/>
      <c r="AP154" s="12"/>
      <c r="AQ154" s="12"/>
      <c r="AR154" s="12"/>
      <c r="AS154" s="12"/>
      <c r="AT154" s="12"/>
      <c r="AU154" s="135"/>
      <c r="AV154" s="135"/>
      <c r="AW154" s="135"/>
      <c r="AX154" s="12"/>
      <c r="AY154" s="12"/>
      <c r="AZ154" s="617"/>
      <c r="BA154" s="617"/>
      <c r="BB154" s="617"/>
      <c r="BC154" s="617"/>
      <c r="BD154" s="617"/>
      <c r="BE154" s="617"/>
      <c r="BF154" s="617"/>
      <c r="BG154" s="617"/>
      <c r="BH154" s="617"/>
      <c r="BI154" s="617"/>
      <c r="BJ154" s="617"/>
      <c r="BK154" s="617"/>
      <c r="BL154" s="617"/>
      <c r="BM154" s="617"/>
      <c r="BN154" s="617"/>
      <c r="BO154" s="681"/>
      <c r="BP154" s="681"/>
      <c r="BQ154" s="683"/>
      <c r="BR154" s="684"/>
      <c r="BS154" s="685"/>
      <c r="BT154" s="684"/>
      <c r="BU154" s="686"/>
      <c r="BX154" s="800"/>
      <c r="BY154" s="800"/>
      <c r="BZ154" s="800"/>
      <c r="CA154" s="800"/>
    </row>
    <row r="155" spans="1:79" s="687" customFormat="1" ht="30.75" customHeight="1" thickBot="1" thickTop="1">
      <c r="A155" s="1101" t="s">
        <v>666</v>
      </c>
      <c r="B155" s="1074"/>
      <c r="C155" s="1074"/>
      <c r="D155" s="1074"/>
      <c r="E155" s="1074"/>
      <c r="F155" s="12"/>
      <c r="G155" s="12"/>
      <c r="H155" s="12"/>
      <c r="I155" s="12"/>
      <c r="J155" s="12"/>
      <c r="K155" s="12"/>
      <c r="L155" s="1072">
        <v>217</v>
      </c>
      <c r="M155" s="1073"/>
      <c r="N155" s="1091"/>
      <c r="O155" s="1092"/>
      <c r="P155" s="1092"/>
      <c r="Q155" s="1092"/>
      <c r="R155" s="1092"/>
      <c r="S155" s="1092"/>
      <c r="T155" s="1092"/>
      <c r="U155" s="1092"/>
      <c r="V155" s="1092"/>
      <c r="W155" s="1092"/>
      <c r="X155" s="1092"/>
      <c r="Y155" s="1092"/>
      <c r="Z155" s="1092"/>
      <c r="AA155" s="1092"/>
      <c r="AB155" s="1092"/>
      <c r="AC155" s="1092"/>
      <c r="AD155" s="1092"/>
      <c r="AE155" s="1092"/>
      <c r="AF155" s="1092"/>
      <c r="AG155" s="1092"/>
      <c r="AH155" s="1092"/>
      <c r="AI155" s="1092"/>
      <c r="AJ155" s="1092"/>
      <c r="AK155" s="1092"/>
      <c r="AL155" s="1093"/>
      <c r="AM155" s="162"/>
      <c r="AN155" s="162"/>
      <c r="AO155" s="1074" t="s">
        <v>667</v>
      </c>
      <c r="AP155" s="1074"/>
      <c r="AQ155" s="1074"/>
      <c r="AR155" s="1074"/>
      <c r="AS155" s="1074"/>
      <c r="AT155" s="1074"/>
      <c r="AU155" s="135"/>
      <c r="AV155" s="135"/>
      <c r="AW155" s="135"/>
      <c r="AX155" s="1072">
        <v>222</v>
      </c>
      <c r="AY155" s="1073"/>
      <c r="AZ155" s="1081"/>
      <c r="BA155" s="1082"/>
      <c r="BB155" s="1082"/>
      <c r="BC155" s="1082"/>
      <c r="BD155" s="1082"/>
      <c r="BE155" s="1082"/>
      <c r="BF155" s="1082"/>
      <c r="BG155" s="1082"/>
      <c r="BH155" s="1082"/>
      <c r="BI155" s="1082"/>
      <c r="BJ155" s="1082"/>
      <c r="BK155" s="1082"/>
      <c r="BL155" s="1082"/>
      <c r="BM155" s="1082"/>
      <c r="BN155" s="1082"/>
      <c r="BO155" s="1082"/>
      <c r="BP155" s="1082"/>
      <c r="BQ155" s="1082"/>
      <c r="BR155" s="1082"/>
      <c r="BS155" s="1082"/>
      <c r="BT155" s="1083"/>
      <c r="BU155" s="686"/>
      <c r="BX155" s="800"/>
      <c r="BY155" s="800"/>
      <c r="BZ155" s="800"/>
      <c r="CA155" s="800"/>
    </row>
    <row r="156" spans="1:79" s="687" customFormat="1" ht="15" customHeight="1" thickBot="1" thickTop="1">
      <c r="A156" s="679"/>
      <c r="B156" s="12"/>
      <c r="C156" s="12"/>
      <c r="D156" s="12"/>
      <c r="E156" s="12"/>
      <c r="F156" s="12"/>
      <c r="G156" s="12"/>
      <c r="H156" s="12"/>
      <c r="I156" s="12"/>
      <c r="J156" s="12"/>
      <c r="K156" s="12"/>
      <c r="L156" s="12"/>
      <c r="M156" s="12"/>
      <c r="N156" s="617"/>
      <c r="O156" s="617"/>
      <c r="P156" s="617"/>
      <c r="Q156" s="617"/>
      <c r="R156" s="617"/>
      <c r="S156" s="617"/>
      <c r="T156" s="617"/>
      <c r="U156" s="617"/>
      <c r="V156" s="617"/>
      <c r="W156" s="617"/>
      <c r="X156" s="617"/>
      <c r="Y156" s="617"/>
      <c r="Z156" s="617"/>
      <c r="AA156" s="617"/>
      <c r="AB156" s="617"/>
      <c r="AC156" s="681"/>
      <c r="AD156" s="681"/>
      <c r="AE156" s="681"/>
      <c r="AF156" s="681"/>
      <c r="AG156" s="681"/>
      <c r="AH156" s="681"/>
      <c r="AI156" s="681"/>
      <c r="AJ156" s="681"/>
      <c r="AK156" s="681"/>
      <c r="AL156" s="681"/>
      <c r="AM156" s="688"/>
      <c r="AN156" s="688"/>
      <c r="AO156" s="18"/>
      <c r="AP156" s="12"/>
      <c r="AQ156" s="12"/>
      <c r="AR156" s="12"/>
      <c r="AS156" s="12"/>
      <c r="AT156" s="12"/>
      <c r="AU156" s="135"/>
      <c r="AV156" s="135"/>
      <c r="AW156" s="135"/>
      <c r="AX156" s="12"/>
      <c r="AY156" s="12"/>
      <c r="AZ156" s="617"/>
      <c r="BA156" s="617"/>
      <c r="BB156" s="617"/>
      <c r="BC156" s="617"/>
      <c r="BD156" s="617"/>
      <c r="BE156" s="617"/>
      <c r="BF156" s="617"/>
      <c r="BG156" s="617"/>
      <c r="BH156" s="617"/>
      <c r="BI156" s="617"/>
      <c r="BJ156" s="617"/>
      <c r="BK156" s="617"/>
      <c r="BL156" s="617"/>
      <c r="BM156" s="617"/>
      <c r="BN156" s="617"/>
      <c r="BO156" s="681"/>
      <c r="BP156" s="681"/>
      <c r="BQ156" s="683"/>
      <c r="BR156" s="684"/>
      <c r="BS156" s="685"/>
      <c r="BT156" s="684"/>
      <c r="BU156" s="686"/>
      <c r="BX156" s="800"/>
      <c r="BY156" s="800"/>
      <c r="BZ156" s="800"/>
      <c r="CA156" s="800"/>
    </row>
    <row r="157" spans="1:79" s="687" customFormat="1" ht="30.75" customHeight="1" thickBot="1" thickTop="1">
      <c r="A157" s="1117" t="s">
        <v>668</v>
      </c>
      <c r="B157" s="1118"/>
      <c r="C157" s="1118"/>
      <c r="D157" s="1118"/>
      <c r="E157" s="1118"/>
      <c r="F157" s="1118"/>
      <c r="G157" s="12"/>
      <c r="H157" s="12"/>
      <c r="I157" s="12"/>
      <c r="J157" s="12"/>
      <c r="K157" s="12"/>
      <c r="L157" s="1072">
        <v>218</v>
      </c>
      <c r="M157" s="1073"/>
      <c r="N157" s="1091"/>
      <c r="O157" s="1092"/>
      <c r="P157" s="1092"/>
      <c r="Q157" s="1092"/>
      <c r="R157" s="1092"/>
      <c r="S157" s="1092"/>
      <c r="T157" s="1092"/>
      <c r="U157" s="1092"/>
      <c r="V157" s="1092"/>
      <c r="W157" s="1092"/>
      <c r="X157" s="1092"/>
      <c r="Y157" s="1092"/>
      <c r="Z157" s="1092"/>
      <c r="AA157" s="1092"/>
      <c r="AB157" s="1092"/>
      <c r="AC157" s="1092"/>
      <c r="AD157" s="1092"/>
      <c r="AE157" s="1092"/>
      <c r="AF157" s="1092"/>
      <c r="AG157" s="1092"/>
      <c r="AH157" s="1092"/>
      <c r="AI157" s="1092"/>
      <c r="AJ157" s="1092"/>
      <c r="AK157" s="1092"/>
      <c r="AL157" s="1093"/>
      <c r="AM157" s="162"/>
      <c r="AN157" s="162"/>
      <c r="AO157" s="1074" t="s">
        <v>669</v>
      </c>
      <c r="AP157" s="1074"/>
      <c r="AQ157" s="1074"/>
      <c r="AR157" s="1074"/>
      <c r="AS157" s="1074"/>
      <c r="AT157" s="1074"/>
      <c r="AU157" s="135"/>
      <c r="AV157" s="135"/>
      <c r="AW157" s="135"/>
      <c r="AX157" s="1072">
        <v>223</v>
      </c>
      <c r="AY157" s="1073"/>
      <c r="AZ157" s="1086"/>
      <c r="BA157" s="1087"/>
      <c r="BB157" s="1087"/>
      <c r="BC157" s="1087"/>
      <c r="BD157" s="1087"/>
      <c r="BE157" s="1087"/>
      <c r="BF157" s="1087"/>
      <c r="BG157" s="1087"/>
      <c r="BH157" s="1087"/>
      <c r="BI157" s="1087"/>
      <c r="BJ157" s="1087"/>
      <c r="BK157" s="1087"/>
      <c r="BL157" s="1087"/>
      <c r="BM157" s="1087"/>
      <c r="BN157" s="1087"/>
      <c r="BO157" s="1087"/>
      <c r="BP157" s="1087"/>
      <c r="BQ157" s="1087"/>
      <c r="BR157" s="1087"/>
      <c r="BS157" s="1087"/>
      <c r="BT157" s="1088"/>
      <c r="BU157" s="686"/>
      <c r="BX157" s="800"/>
      <c r="BY157" s="800"/>
      <c r="BZ157" s="800"/>
      <c r="CA157" s="800"/>
    </row>
    <row r="158" spans="1:79" s="687" customFormat="1" ht="15" customHeight="1" thickBot="1" thickTop="1">
      <c r="A158" s="679"/>
      <c r="B158" s="12"/>
      <c r="C158" s="12"/>
      <c r="D158" s="12"/>
      <c r="E158" s="12"/>
      <c r="F158" s="12"/>
      <c r="G158" s="12"/>
      <c r="H158" s="12"/>
      <c r="I158" s="12"/>
      <c r="J158" s="12"/>
      <c r="K158" s="12"/>
      <c r="L158" s="12"/>
      <c r="M158" s="12"/>
      <c r="N158" s="617"/>
      <c r="O158" s="617"/>
      <c r="P158" s="617"/>
      <c r="Q158" s="617"/>
      <c r="R158" s="617"/>
      <c r="S158" s="617"/>
      <c r="T158" s="617"/>
      <c r="U158" s="617"/>
      <c r="V158" s="617"/>
      <c r="W158" s="617"/>
      <c r="X158" s="617"/>
      <c r="Y158" s="617"/>
      <c r="Z158" s="617"/>
      <c r="AA158" s="617"/>
      <c r="AB158" s="617"/>
      <c r="AC158" s="681"/>
      <c r="AD158" s="681"/>
      <c r="AE158" s="681"/>
      <c r="AF158" s="681"/>
      <c r="AG158" s="681"/>
      <c r="AH158" s="681"/>
      <c r="AI158" s="681"/>
      <c r="AJ158" s="681"/>
      <c r="AK158" s="681"/>
      <c r="AL158" s="681"/>
      <c r="AM158" s="688"/>
      <c r="AN158" s="688"/>
      <c r="AO158" s="18"/>
      <c r="AP158" s="12"/>
      <c r="AQ158" s="12"/>
      <c r="AR158" s="12"/>
      <c r="AS158" s="12"/>
      <c r="AT158" s="12"/>
      <c r="AU158" s="135"/>
      <c r="AV158" s="135"/>
      <c r="AW158" s="135"/>
      <c r="AX158" s="12"/>
      <c r="AY158" s="12"/>
      <c r="AZ158" s="617"/>
      <c r="BA158" s="617"/>
      <c r="BB158" s="617"/>
      <c r="BC158" s="617"/>
      <c r="BD158" s="617"/>
      <c r="BE158" s="617"/>
      <c r="BF158" s="617"/>
      <c r="BG158" s="617"/>
      <c r="BH158" s="617"/>
      <c r="BI158" s="617"/>
      <c r="BJ158" s="617"/>
      <c r="BK158" s="617"/>
      <c r="BL158" s="617"/>
      <c r="BM158" s="617"/>
      <c r="BN158" s="617"/>
      <c r="BO158" s="681"/>
      <c r="BP158" s="681"/>
      <c r="BQ158" s="683"/>
      <c r="BR158" s="684"/>
      <c r="BS158" s="685"/>
      <c r="BT158" s="684"/>
      <c r="BU158" s="686"/>
      <c r="BX158" s="800"/>
      <c r="BY158" s="800"/>
      <c r="BZ158" s="800"/>
      <c r="CA158" s="800"/>
    </row>
    <row r="159" spans="1:79" s="687" customFormat="1" ht="30" customHeight="1" thickBot="1" thickTop="1">
      <c r="A159" s="1101" t="s">
        <v>670</v>
      </c>
      <c r="B159" s="1074"/>
      <c r="C159" s="1074"/>
      <c r="D159" s="1074"/>
      <c r="E159" s="1074"/>
      <c r="F159" s="1074"/>
      <c r="G159" s="1074"/>
      <c r="H159" s="1074"/>
      <c r="I159" s="1074"/>
      <c r="J159" s="12"/>
      <c r="K159" s="12"/>
      <c r="L159" s="1053">
        <v>219</v>
      </c>
      <c r="M159" s="1053"/>
      <c r="N159" s="1086"/>
      <c r="O159" s="1087"/>
      <c r="P159" s="1087"/>
      <c r="Q159" s="1087"/>
      <c r="R159" s="1087"/>
      <c r="S159" s="1087"/>
      <c r="T159" s="1087"/>
      <c r="U159" s="1087"/>
      <c r="V159" s="1087"/>
      <c r="W159" s="1087"/>
      <c r="X159" s="1087"/>
      <c r="Y159" s="1087"/>
      <c r="Z159" s="1087"/>
      <c r="AA159" s="1087"/>
      <c r="AB159" s="1087"/>
      <c r="AC159" s="1087"/>
      <c r="AD159" s="1087"/>
      <c r="AE159" s="1087"/>
      <c r="AF159" s="1087"/>
      <c r="AG159" s="1087"/>
      <c r="AH159" s="1087"/>
      <c r="AI159" s="1087"/>
      <c r="AJ159" s="1087"/>
      <c r="AK159" s="1087"/>
      <c r="AL159" s="1088"/>
      <c r="AM159" s="689"/>
      <c r="AN159" s="689"/>
      <c r="AO159" s="1074" t="s">
        <v>671</v>
      </c>
      <c r="AP159" s="1074"/>
      <c r="AQ159" s="1074"/>
      <c r="AR159" s="1074"/>
      <c r="AS159" s="1074"/>
      <c r="AT159" s="1074"/>
      <c r="AU159" s="1074"/>
      <c r="AV159" s="135"/>
      <c r="AW159" s="135"/>
      <c r="AX159" s="1072">
        <v>224</v>
      </c>
      <c r="AY159" s="1073"/>
      <c r="AZ159" s="1081"/>
      <c r="BA159" s="1082"/>
      <c r="BB159" s="1082"/>
      <c r="BC159" s="1082"/>
      <c r="BD159" s="1082"/>
      <c r="BE159" s="1082"/>
      <c r="BF159" s="1082"/>
      <c r="BG159" s="1082"/>
      <c r="BH159" s="1082"/>
      <c r="BI159" s="1082"/>
      <c r="BJ159" s="1082"/>
      <c r="BK159" s="1082"/>
      <c r="BL159" s="1082"/>
      <c r="BM159" s="1082"/>
      <c r="BN159" s="1082"/>
      <c r="BO159" s="1082"/>
      <c r="BP159" s="1082"/>
      <c r="BQ159" s="1082"/>
      <c r="BR159" s="1082"/>
      <c r="BS159" s="1082"/>
      <c r="BT159" s="1083"/>
      <c r="BU159" s="686"/>
      <c r="BX159" s="800"/>
      <c r="BY159" s="800"/>
      <c r="BZ159" s="800"/>
      <c r="CA159" s="800"/>
    </row>
    <row r="160" spans="1:79" s="687" customFormat="1" ht="17.25" customHeight="1" thickBot="1" thickTop="1">
      <c r="A160" s="690"/>
      <c r="B160" s="135"/>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c r="AA160" s="12"/>
      <c r="AB160" s="12"/>
      <c r="AC160" s="135"/>
      <c r="AD160" s="135"/>
      <c r="AE160" s="135"/>
      <c r="AF160" s="135"/>
      <c r="AG160" s="135"/>
      <c r="AH160" s="12"/>
      <c r="AI160" s="12"/>
      <c r="AJ160" s="12"/>
      <c r="AK160" s="12"/>
      <c r="AL160" s="12"/>
      <c r="AM160" s="135"/>
      <c r="AN160" s="135"/>
      <c r="AO160" s="135"/>
      <c r="AP160" s="135"/>
      <c r="AQ160" s="135"/>
      <c r="AR160" s="135"/>
      <c r="AS160" s="135"/>
      <c r="AT160" s="135"/>
      <c r="AU160" s="135"/>
      <c r="AV160" s="135"/>
      <c r="AW160" s="135"/>
      <c r="AX160" s="135"/>
      <c r="AY160" s="135"/>
      <c r="AZ160" s="135"/>
      <c r="BA160" s="135"/>
      <c r="BB160" s="135"/>
      <c r="BC160" s="135"/>
      <c r="BD160" s="135"/>
      <c r="BE160" s="135"/>
      <c r="BF160" s="135"/>
      <c r="BG160" s="135"/>
      <c r="BH160" s="135"/>
      <c r="BI160" s="135"/>
      <c r="BJ160" s="135"/>
      <c r="BK160" s="135"/>
      <c r="BL160" s="135"/>
      <c r="BM160" s="135"/>
      <c r="BN160" s="135"/>
      <c r="BO160" s="135"/>
      <c r="BP160" s="135"/>
      <c r="BQ160" s="135"/>
      <c r="BR160" s="135"/>
      <c r="BS160" s="135"/>
      <c r="BT160" s="135"/>
      <c r="BU160" s="691"/>
      <c r="BX160" s="800"/>
      <c r="BY160" s="800"/>
      <c r="BZ160" s="800"/>
      <c r="CA160" s="800"/>
    </row>
    <row r="161" spans="1:73" s="71" customFormat="1" ht="24" customHeight="1" thickBot="1" thickTop="1">
      <c r="A161" s="692"/>
      <c r="B161" s="235" t="s">
        <v>349</v>
      </c>
      <c r="C161" s="235"/>
      <c r="D161" s="235"/>
      <c r="E161" s="235"/>
      <c r="F161" s="235"/>
      <c r="G161" s="235"/>
      <c r="H161" s="235"/>
      <c r="I161" s="235"/>
      <c r="J161" s="235"/>
      <c r="K161" s="235"/>
      <c r="L161" s="235"/>
      <c r="M161" s="1084" t="s">
        <v>595</v>
      </c>
      <c r="N161" s="1084"/>
      <c r="O161" s="1085"/>
      <c r="P161" s="1085"/>
      <c r="Q161" s="1085"/>
      <c r="R161" s="1085"/>
      <c r="S161" s="1085"/>
      <c r="T161" s="1085"/>
      <c r="U161" s="1085"/>
      <c r="Y161" s="133"/>
      <c r="Z161" s="133"/>
      <c r="AA161" s="133"/>
      <c r="AB161" s="1084" t="s">
        <v>596</v>
      </c>
      <c r="AC161" s="1084"/>
      <c r="AD161" s="1085"/>
      <c r="AE161" s="1085"/>
      <c r="AF161" s="1085"/>
      <c r="AG161" s="1085"/>
      <c r="AH161" s="1085"/>
      <c r="AI161" s="1085"/>
      <c r="AJ161" s="1085"/>
      <c r="AK161" s="133"/>
      <c r="AL161" s="133"/>
      <c r="AM161" s="133"/>
      <c r="AN161" s="133"/>
      <c r="AQ161" s="1084" t="s">
        <v>597</v>
      </c>
      <c r="AR161" s="1084"/>
      <c r="AS161" s="1085"/>
      <c r="AT161" s="1085"/>
      <c r="AU161" s="1085"/>
      <c r="AV161" s="1085"/>
      <c r="AW161" s="1085"/>
      <c r="AX161" s="1085"/>
      <c r="AY161" s="1085"/>
      <c r="BG161" s="1109" t="s">
        <v>695</v>
      </c>
      <c r="BH161" s="1110"/>
      <c r="BI161" s="1110"/>
      <c r="BJ161" s="1110"/>
      <c r="BK161" s="1110"/>
      <c r="BL161" s="1110"/>
      <c r="BM161" s="1110"/>
      <c r="BN161" s="1110"/>
      <c r="BO161" s="1110"/>
      <c r="BP161" s="1110"/>
      <c r="BQ161" s="1110"/>
      <c r="BR161" s="1110"/>
      <c r="BS161" s="1111"/>
      <c r="BT161" s="14"/>
      <c r="BU161" s="693"/>
    </row>
    <row r="162" spans="1:73" s="71" customFormat="1" ht="24" customHeight="1" thickBot="1" thickTop="1">
      <c r="A162" s="659"/>
      <c r="B162" s="133"/>
      <c r="C162" s="133"/>
      <c r="D162" s="133"/>
      <c r="E162" s="133"/>
      <c r="F162" s="133"/>
      <c r="G162" s="133"/>
      <c r="H162" s="133"/>
      <c r="I162" s="133"/>
      <c r="J162" s="133"/>
      <c r="K162" s="133"/>
      <c r="L162" s="133"/>
      <c r="M162" s="133"/>
      <c r="N162" s="133"/>
      <c r="O162" s="133"/>
      <c r="P162" s="14"/>
      <c r="Q162" s="14"/>
      <c r="R162" s="14"/>
      <c r="S162" s="14"/>
      <c r="T162" s="14"/>
      <c r="U162" s="133"/>
      <c r="V162" s="133"/>
      <c r="W162" s="133"/>
      <c r="X162" s="133"/>
      <c r="Y162" s="133"/>
      <c r="Z162" s="133"/>
      <c r="AA162" s="133"/>
      <c r="AB162" s="133"/>
      <c r="AC162" s="133"/>
      <c r="AD162" s="133"/>
      <c r="AE162" s="133"/>
      <c r="AF162" s="133"/>
      <c r="AG162" s="133"/>
      <c r="AH162" s="133"/>
      <c r="AI162" s="133"/>
      <c r="AJ162" s="133"/>
      <c r="AK162" s="133"/>
      <c r="AL162" s="133"/>
      <c r="AM162" s="133"/>
      <c r="AN162" s="133"/>
      <c r="BJ162" s="14"/>
      <c r="BK162" s="14"/>
      <c r="BL162" s="14"/>
      <c r="BM162" s="14"/>
      <c r="BN162" s="14"/>
      <c r="BO162" s="14"/>
      <c r="BP162" s="14"/>
      <c r="BQ162" s="14"/>
      <c r="BR162" s="14"/>
      <c r="BS162" s="14"/>
      <c r="BT162" s="14"/>
      <c r="BU162" s="693"/>
    </row>
    <row r="163" spans="1:73" s="71" customFormat="1" ht="29.25" customHeight="1" thickBot="1" thickTop="1">
      <c r="A163" s="659"/>
      <c r="B163" s="1074" t="s">
        <v>298</v>
      </c>
      <c r="C163" s="1074"/>
      <c r="D163" s="1074"/>
      <c r="E163" s="1074"/>
      <c r="F163" s="1074"/>
      <c r="G163" s="1074"/>
      <c r="H163" s="1074"/>
      <c r="I163" s="133"/>
      <c r="J163" s="133"/>
      <c r="K163" s="133"/>
      <c r="L163" s="133"/>
      <c r="M163" s="1072">
        <v>225</v>
      </c>
      <c r="N163" s="1073"/>
      <c r="O163" s="1039"/>
      <c r="P163" s="1040"/>
      <c r="Q163" s="1040"/>
      <c r="R163" s="1040"/>
      <c r="S163" s="1040"/>
      <c r="T163" s="1040"/>
      <c r="U163" s="1040"/>
      <c r="V163" s="1040"/>
      <c r="W163" s="1040"/>
      <c r="X163" s="1041"/>
      <c r="Y163" s="133"/>
      <c r="Z163" s="133"/>
      <c r="AA163" s="133"/>
      <c r="AB163" s="1072">
        <v>226</v>
      </c>
      <c r="AC163" s="1073"/>
      <c r="AD163" s="1039"/>
      <c r="AE163" s="1040"/>
      <c r="AF163" s="1040"/>
      <c r="AG163" s="1040"/>
      <c r="AH163" s="1040"/>
      <c r="AI163" s="1040"/>
      <c r="AJ163" s="1040"/>
      <c r="AK163" s="1040"/>
      <c r="AL163" s="1040"/>
      <c r="AM163" s="1041"/>
      <c r="AQ163" s="1072">
        <v>227</v>
      </c>
      <c r="AR163" s="1073"/>
      <c r="AS163" s="1039"/>
      <c r="AT163" s="1040"/>
      <c r="AU163" s="1040"/>
      <c r="AV163" s="1040"/>
      <c r="AW163" s="1040"/>
      <c r="AX163" s="1040"/>
      <c r="AY163" s="1040"/>
      <c r="AZ163" s="1040"/>
      <c r="BA163" s="1040"/>
      <c r="BB163" s="1041"/>
      <c r="BG163" s="1072">
        <v>228</v>
      </c>
      <c r="BH163" s="1073"/>
      <c r="BI163" s="1067">
        <f>O163+AD163+AS163</f>
        <v>0</v>
      </c>
      <c r="BJ163" s="1068"/>
      <c r="BK163" s="1068"/>
      <c r="BL163" s="1068"/>
      <c r="BM163" s="1068"/>
      <c r="BN163" s="1068"/>
      <c r="BO163" s="1068"/>
      <c r="BP163" s="1068"/>
      <c r="BQ163" s="1068"/>
      <c r="BR163" s="1068"/>
      <c r="BS163" s="1069"/>
      <c r="BU163" s="693"/>
    </row>
    <row r="164" spans="1:73" s="71" customFormat="1" ht="16.5" customHeight="1" thickBot="1" thickTop="1">
      <c r="A164" s="659"/>
      <c r="B164" s="18"/>
      <c r="C164" s="18"/>
      <c r="D164" s="18"/>
      <c r="E164" s="18"/>
      <c r="F164" s="18"/>
      <c r="G164" s="18"/>
      <c r="H164" s="18"/>
      <c r="I164" s="133"/>
      <c r="J164" s="133"/>
      <c r="K164" s="133"/>
      <c r="L164" s="133"/>
      <c r="M164" s="133"/>
      <c r="N164" s="133"/>
      <c r="O164" s="133"/>
      <c r="P164" s="14"/>
      <c r="Q164" s="14"/>
      <c r="R164" s="14"/>
      <c r="S164" s="14"/>
      <c r="T164" s="14"/>
      <c r="U164" s="133"/>
      <c r="V164" s="133"/>
      <c r="W164" s="133"/>
      <c r="X164" s="133"/>
      <c r="Y164" s="133"/>
      <c r="Z164" s="133"/>
      <c r="AA164" s="133"/>
      <c r="AB164" s="14"/>
      <c r="AC164" s="14"/>
      <c r="AD164" s="133"/>
      <c r="AE164" s="14"/>
      <c r="AF164" s="14"/>
      <c r="AG164" s="14"/>
      <c r="AH164" s="14"/>
      <c r="AI164" s="14"/>
      <c r="AJ164" s="133"/>
      <c r="AK164" s="133"/>
      <c r="AL164" s="133"/>
      <c r="AM164" s="133"/>
      <c r="AN164" s="14"/>
      <c r="AO164" s="14"/>
      <c r="AP164" s="14"/>
      <c r="AQ164" s="14"/>
      <c r="AR164" s="14"/>
      <c r="AS164" s="133"/>
      <c r="AT164" s="14"/>
      <c r="AU164" s="14"/>
      <c r="AV164" s="14"/>
      <c r="AW164" s="14"/>
      <c r="AX164" s="14"/>
      <c r="AY164" s="133"/>
      <c r="AZ164" s="133"/>
      <c r="BA164" s="133"/>
      <c r="BB164" s="133"/>
      <c r="BC164" s="14"/>
      <c r="BD164" s="14"/>
      <c r="BE164" s="14"/>
      <c r="BF164" s="14"/>
      <c r="BG164" s="14"/>
      <c r="BH164" s="14"/>
      <c r="BI164" s="801"/>
      <c r="BJ164" s="801"/>
      <c r="BK164" s="801"/>
      <c r="BL164" s="801"/>
      <c r="BM164" s="801"/>
      <c r="BN164" s="801"/>
      <c r="BO164" s="801"/>
      <c r="BP164" s="801"/>
      <c r="BQ164" s="801"/>
      <c r="BR164" s="801"/>
      <c r="BS164" s="801"/>
      <c r="BT164" s="14"/>
      <c r="BU164" s="693"/>
    </row>
    <row r="165" spans="1:73" s="71" customFormat="1" ht="29.25" customHeight="1" thickBot="1" thickTop="1">
      <c r="A165" s="659"/>
      <c r="B165" s="1074" t="s">
        <v>334</v>
      </c>
      <c r="C165" s="1074"/>
      <c r="D165" s="1074"/>
      <c r="E165" s="1074"/>
      <c r="F165" s="1074"/>
      <c r="G165" s="1074"/>
      <c r="H165" s="1074"/>
      <c r="I165" s="14"/>
      <c r="J165" s="14"/>
      <c r="K165" s="133"/>
      <c r="L165" s="133"/>
      <c r="M165" s="1072">
        <v>229</v>
      </c>
      <c r="N165" s="1073"/>
      <c r="O165" s="1039"/>
      <c r="P165" s="1040"/>
      <c r="Q165" s="1040"/>
      <c r="R165" s="1040"/>
      <c r="S165" s="1040"/>
      <c r="T165" s="1040"/>
      <c r="U165" s="1040"/>
      <c r="V165" s="1040"/>
      <c r="W165" s="1040"/>
      <c r="X165" s="1041"/>
      <c r="Y165" s="133"/>
      <c r="Z165" s="133"/>
      <c r="AA165" s="133"/>
      <c r="AB165" s="1072">
        <v>230</v>
      </c>
      <c r="AC165" s="1073"/>
      <c r="AD165" s="1039"/>
      <c r="AE165" s="1040"/>
      <c r="AF165" s="1040"/>
      <c r="AG165" s="1040"/>
      <c r="AH165" s="1040"/>
      <c r="AI165" s="1040"/>
      <c r="AJ165" s="1040"/>
      <c r="AK165" s="1040"/>
      <c r="AL165" s="1040"/>
      <c r="AM165" s="1041"/>
      <c r="AQ165" s="1072">
        <v>231</v>
      </c>
      <c r="AR165" s="1073"/>
      <c r="AS165" s="1039"/>
      <c r="AT165" s="1040"/>
      <c r="AU165" s="1040"/>
      <c r="AV165" s="1040"/>
      <c r="AW165" s="1040"/>
      <c r="AX165" s="1040"/>
      <c r="AY165" s="1040"/>
      <c r="AZ165" s="1040"/>
      <c r="BA165" s="1040"/>
      <c r="BB165" s="1041"/>
      <c r="BG165" s="1072">
        <v>232</v>
      </c>
      <c r="BH165" s="1073"/>
      <c r="BI165" s="1067">
        <f>O165+AD165+AS165</f>
        <v>0</v>
      </c>
      <c r="BJ165" s="1068"/>
      <c r="BK165" s="1068"/>
      <c r="BL165" s="1068"/>
      <c r="BM165" s="1068"/>
      <c r="BN165" s="1068"/>
      <c r="BO165" s="1068"/>
      <c r="BP165" s="1068"/>
      <c r="BQ165" s="1068"/>
      <c r="BR165" s="1068"/>
      <c r="BS165" s="1069"/>
      <c r="BT165" s="14"/>
      <c r="BU165" s="693"/>
    </row>
    <row r="166" spans="1:73" s="71" customFormat="1" ht="9" customHeight="1" thickBot="1" thickTop="1">
      <c r="A166" s="659"/>
      <c r="B166" s="18"/>
      <c r="C166" s="18"/>
      <c r="D166" s="18"/>
      <c r="E166" s="18"/>
      <c r="F166" s="18"/>
      <c r="G166" s="18"/>
      <c r="H166" s="18"/>
      <c r="I166" s="14"/>
      <c r="J166" s="14"/>
      <c r="K166" s="133"/>
      <c r="L166" s="133"/>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801"/>
      <c r="BJ166" s="801"/>
      <c r="BK166" s="801"/>
      <c r="BL166" s="801"/>
      <c r="BM166" s="801"/>
      <c r="BN166" s="801"/>
      <c r="BO166" s="801"/>
      <c r="BP166" s="801"/>
      <c r="BQ166" s="801"/>
      <c r="BR166" s="801"/>
      <c r="BS166" s="801"/>
      <c r="BT166" s="14"/>
      <c r="BU166" s="693"/>
    </row>
    <row r="167" spans="1:73" s="71" customFormat="1" ht="29.25" customHeight="1" thickBot="1" thickTop="1">
      <c r="A167" s="659"/>
      <c r="B167" s="1074" t="s">
        <v>335</v>
      </c>
      <c r="C167" s="1074"/>
      <c r="D167" s="1074"/>
      <c r="E167" s="1074"/>
      <c r="F167" s="1074"/>
      <c r="G167" s="1074"/>
      <c r="H167" s="1074"/>
      <c r="I167" s="133"/>
      <c r="J167" s="133"/>
      <c r="K167" s="133"/>
      <c r="L167" s="133"/>
      <c r="M167" s="1072">
        <v>233</v>
      </c>
      <c r="N167" s="1073"/>
      <c r="O167" s="1039"/>
      <c r="P167" s="1040"/>
      <c r="Q167" s="1040"/>
      <c r="R167" s="1040"/>
      <c r="S167" s="1040"/>
      <c r="T167" s="1040"/>
      <c r="U167" s="1040"/>
      <c r="V167" s="1040"/>
      <c r="W167" s="1040"/>
      <c r="X167" s="1041"/>
      <c r="Y167" s="133"/>
      <c r="Z167" s="133"/>
      <c r="AA167" s="133"/>
      <c r="AB167" s="1072">
        <v>234</v>
      </c>
      <c r="AC167" s="1073"/>
      <c r="AD167" s="1039"/>
      <c r="AE167" s="1040"/>
      <c r="AF167" s="1040"/>
      <c r="AG167" s="1040"/>
      <c r="AH167" s="1040"/>
      <c r="AI167" s="1040"/>
      <c r="AJ167" s="1040"/>
      <c r="AK167" s="1040"/>
      <c r="AL167" s="1040"/>
      <c r="AM167" s="1041"/>
      <c r="AQ167" s="1072">
        <v>235</v>
      </c>
      <c r="AR167" s="1073"/>
      <c r="AS167" s="1039"/>
      <c r="AT167" s="1040"/>
      <c r="AU167" s="1040"/>
      <c r="AV167" s="1040"/>
      <c r="AW167" s="1040"/>
      <c r="AX167" s="1040"/>
      <c r="AY167" s="1040"/>
      <c r="AZ167" s="1040"/>
      <c r="BA167" s="1040"/>
      <c r="BB167" s="1041"/>
      <c r="BG167" s="1072">
        <v>236</v>
      </c>
      <c r="BH167" s="1073"/>
      <c r="BI167" s="1067">
        <f>O167+AD167+AS167</f>
        <v>0</v>
      </c>
      <c r="BJ167" s="1068"/>
      <c r="BK167" s="1068"/>
      <c r="BL167" s="1068"/>
      <c r="BM167" s="1068"/>
      <c r="BN167" s="1068"/>
      <c r="BO167" s="1068"/>
      <c r="BP167" s="1068"/>
      <c r="BQ167" s="1068"/>
      <c r="BR167" s="1068"/>
      <c r="BS167" s="1069"/>
      <c r="BT167" s="14"/>
      <c r="BU167" s="693"/>
    </row>
    <row r="168" spans="1:73" s="71" customFormat="1" ht="9" customHeight="1" thickBot="1" thickTop="1">
      <c r="A168" s="659"/>
      <c r="B168" s="18"/>
      <c r="C168" s="18"/>
      <c r="D168" s="18"/>
      <c r="E168" s="18"/>
      <c r="F168" s="18"/>
      <c r="G168" s="18"/>
      <c r="H168" s="18"/>
      <c r="I168" s="133"/>
      <c r="J168" s="133"/>
      <c r="K168" s="133"/>
      <c r="L168" s="133"/>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801"/>
      <c r="BJ168" s="801"/>
      <c r="BK168" s="801"/>
      <c r="BL168" s="801"/>
      <c r="BM168" s="801"/>
      <c r="BN168" s="801"/>
      <c r="BO168" s="801"/>
      <c r="BP168" s="801"/>
      <c r="BQ168" s="801"/>
      <c r="BR168" s="801"/>
      <c r="BS168" s="801"/>
      <c r="BT168" s="14"/>
      <c r="BU168" s="693"/>
    </row>
    <row r="169" spans="1:73" s="71" customFormat="1" ht="29.25" customHeight="1" thickBot="1" thickTop="1">
      <c r="A169" s="659"/>
      <c r="B169" s="1074" t="s">
        <v>523</v>
      </c>
      <c r="C169" s="1074"/>
      <c r="D169" s="1074"/>
      <c r="E169" s="1074"/>
      <c r="F169" s="1074"/>
      <c r="G169" s="1074"/>
      <c r="H169" s="1074"/>
      <c r="I169" s="133"/>
      <c r="J169" s="133"/>
      <c r="K169" s="133"/>
      <c r="L169" s="133"/>
      <c r="M169" s="1072">
        <v>237</v>
      </c>
      <c r="N169" s="1073"/>
      <c r="O169" s="1039"/>
      <c r="P169" s="1040"/>
      <c r="Q169" s="1040"/>
      <c r="R169" s="1040"/>
      <c r="S169" s="1040"/>
      <c r="T169" s="1040"/>
      <c r="U169" s="1040"/>
      <c r="V169" s="1040"/>
      <c r="W169" s="1040"/>
      <c r="X169" s="1041"/>
      <c r="Y169" s="133"/>
      <c r="Z169" s="133"/>
      <c r="AA169" s="133"/>
      <c r="AB169" s="1072">
        <v>238</v>
      </c>
      <c r="AC169" s="1073"/>
      <c r="AD169" s="1039"/>
      <c r="AE169" s="1040"/>
      <c r="AF169" s="1040"/>
      <c r="AG169" s="1040"/>
      <c r="AH169" s="1040"/>
      <c r="AI169" s="1040"/>
      <c r="AJ169" s="1040"/>
      <c r="AK169" s="1040"/>
      <c r="AL169" s="1040"/>
      <c r="AM169" s="1041"/>
      <c r="AQ169" s="1072">
        <v>239</v>
      </c>
      <c r="AR169" s="1073"/>
      <c r="AS169" s="1039"/>
      <c r="AT169" s="1040"/>
      <c r="AU169" s="1040"/>
      <c r="AV169" s="1040"/>
      <c r="AW169" s="1040"/>
      <c r="AX169" s="1040"/>
      <c r="AY169" s="1040"/>
      <c r="AZ169" s="1040"/>
      <c r="BA169" s="1040"/>
      <c r="BB169" s="1041"/>
      <c r="BG169" s="1072">
        <v>240</v>
      </c>
      <c r="BH169" s="1073"/>
      <c r="BI169" s="1067">
        <f>O169+AD169+AS169</f>
        <v>0</v>
      </c>
      <c r="BJ169" s="1068"/>
      <c r="BK169" s="1068"/>
      <c r="BL169" s="1068"/>
      <c r="BM169" s="1068"/>
      <c r="BN169" s="1068"/>
      <c r="BO169" s="1068"/>
      <c r="BP169" s="1068"/>
      <c r="BQ169" s="1068"/>
      <c r="BR169" s="1068"/>
      <c r="BS169" s="1069"/>
      <c r="BT169" s="14"/>
      <c r="BU169" s="693"/>
    </row>
    <row r="170" spans="1:73" s="71" customFormat="1" ht="9" customHeight="1" thickBot="1" thickTop="1">
      <c r="A170" s="659"/>
      <c r="B170" s="18"/>
      <c r="C170" s="18"/>
      <c r="D170" s="18"/>
      <c r="E170" s="18"/>
      <c r="F170" s="18"/>
      <c r="G170" s="18"/>
      <c r="H170" s="18"/>
      <c r="I170" s="133"/>
      <c r="J170" s="133"/>
      <c r="K170" s="133"/>
      <c r="L170" s="133"/>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801"/>
      <c r="BJ170" s="801"/>
      <c r="BK170" s="801"/>
      <c r="BL170" s="801"/>
      <c r="BM170" s="801"/>
      <c r="BN170" s="801"/>
      <c r="BO170" s="801"/>
      <c r="BP170" s="801"/>
      <c r="BQ170" s="801"/>
      <c r="BR170" s="801"/>
      <c r="BS170" s="801"/>
      <c r="BT170" s="14"/>
      <c r="BU170" s="693"/>
    </row>
    <row r="171" spans="1:73" s="71" customFormat="1" ht="29.25" customHeight="1" thickBot="1" thickTop="1">
      <c r="A171" s="659"/>
      <c r="B171" s="1074" t="s">
        <v>299</v>
      </c>
      <c r="C171" s="1074"/>
      <c r="D171" s="1074"/>
      <c r="E171" s="1074"/>
      <c r="F171" s="1074"/>
      <c r="G171" s="1074"/>
      <c r="H171" s="1074"/>
      <c r="I171" s="133"/>
      <c r="J171" s="133"/>
      <c r="K171" s="133"/>
      <c r="L171" s="133"/>
      <c r="M171" s="1072">
        <v>241</v>
      </c>
      <c r="N171" s="1073"/>
      <c r="O171" s="1039"/>
      <c r="P171" s="1040"/>
      <c r="Q171" s="1040"/>
      <c r="R171" s="1040"/>
      <c r="S171" s="1040"/>
      <c r="T171" s="1040"/>
      <c r="U171" s="1040"/>
      <c r="V171" s="1040"/>
      <c r="W171" s="1040"/>
      <c r="X171" s="1041"/>
      <c r="Y171" s="133"/>
      <c r="Z171" s="133"/>
      <c r="AA171" s="133"/>
      <c r="AB171" s="1072">
        <v>242</v>
      </c>
      <c r="AC171" s="1073"/>
      <c r="AD171" s="1039"/>
      <c r="AE171" s="1040"/>
      <c r="AF171" s="1040"/>
      <c r="AG171" s="1040"/>
      <c r="AH171" s="1040"/>
      <c r="AI171" s="1040"/>
      <c r="AJ171" s="1040"/>
      <c r="AK171" s="1040"/>
      <c r="AL171" s="1040"/>
      <c r="AM171" s="1041"/>
      <c r="AQ171" s="1072">
        <v>243</v>
      </c>
      <c r="AR171" s="1073"/>
      <c r="AS171" s="1039"/>
      <c r="AT171" s="1040"/>
      <c r="AU171" s="1040"/>
      <c r="AV171" s="1040"/>
      <c r="AW171" s="1040"/>
      <c r="AX171" s="1040"/>
      <c r="AY171" s="1040"/>
      <c r="AZ171" s="1040"/>
      <c r="BA171" s="1040"/>
      <c r="BB171" s="1041"/>
      <c r="BG171" s="1072">
        <v>244</v>
      </c>
      <c r="BH171" s="1073"/>
      <c r="BI171" s="1067">
        <f>O171+AD171+AS171</f>
        <v>0</v>
      </c>
      <c r="BJ171" s="1068"/>
      <c r="BK171" s="1068"/>
      <c r="BL171" s="1068"/>
      <c r="BM171" s="1068"/>
      <c r="BN171" s="1068"/>
      <c r="BO171" s="1068"/>
      <c r="BP171" s="1068"/>
      <c r="BQ171" s="1068"/>
      <c r="BR171" s="1068"/>
      <c r="BS171" s="1069"/>
      <c r="BT171" s="14"/>
      <c r="BU171" s="693"/>
    </row>
    <row r="172" spans="1:73" s="71" customFormat="1" ht="9" customHeight="1" thickBot="1" thickTop="1">
      <c r="A172" s="659"/>
      <c r="B172" s="18"/>
      <c r="C172" s="18"/>
      <c r="D172" s="18"/>
      <c r="E172" s="18"/>
      <c r="F172" s="18"/>
      <c r="G172" s="18"/>
      <c r="H172" s="18"/>
      <c r="I172" s="133"/>
      <c r="J172" s="133"/>
      <c r="K172" s="133"/>
      <c r="L172" s="133"/>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801"/>
      <c r="BJ172" s="801"/>
      <c r="BK172" s="801"/>
      <c r="BL172" s="801"/>
      <c r="BM172" s="801"/>
      <c r="BN172" s="801"/>
      <c r="BO172" s="801"/>
      <c r="BP172" s="801"/>
      <c r="BQ172" s="801"/>
      <c r="BR172" s="801"/>
      <c r="BS172" s="801"/>
      <c r="BT172" s="14"/>
      <c r="BU172" s="693"/>
    </row>
    <row r="173" spans="1:73" s="71" customFormat="1" ht="29.25" customHeight="1" thickBot="1" thickTop="1">
      <c r="A173" s="659"/>
      <c r="B173" s="1074" t="s">
        <v>350</v>
      </c>
      <c r="C173" s="1074"/>
      <c r="D173" s="1074"/>
      <c r="E173" s="1074"/>
      <c r="F173" s="1074"/>
      <c r="G173" s="1074"/>
      <c r="H173" s="1074"/>
      <c r="I173" s="133"/>
      <c r="J173" s="133"/>
      <c r="K173" s="133"/>
      <c r="L173" s="133"/>
      <c r="M173" s="1072">
        <v>245</v>
      </c>
      <c r="N173" s="1073"/>
      <c r="O173" s="1039"/>
      <c r="P173" s="1040"/>
      <c r="Q173" s="1040"/>
      <c r="R173" s="1040"/>
      <c r="S173" s="1040"/>
      <c r="T173" s="1040"/>
      <c r="U173" s="1040"/>
      <c r="V173" s="1040"/>
      <c r="W173" s="1040"/>
      <c r="X173" s="1041"/>
      <c r="Y173" s="133"/>
      <c r="Z173" s="133"/>
      <c r="AA173" s="133"/>
      <c r="AB173" s="1072">
        <v>246</v>
      </c>
      <c r="AC173" s="1073"/>
      <c r="AD173" s="1039"/>
      <c r="AE173" s="1040"/>
      <c r="AF173" s="1040"/>
      <c r="AG173" s="1040"/>
      <c r="AH173" s="1040"/>
      <c r="AI173" s="1040"/>
      <c r="AJ173" s="1040"/>
      <c r="AK173" s="1040"/>
      <c r="AL173" s="1040"/>
      <c r="AM173" s="1041"/>
      <c r="AQ173" s="1072">
        <v>247</v>
      </c>
      <c r="AR173" s="1073"/>
      <c r="AS173" s="1039"/>
      <c r="AT173" s="1040"/>
      <c r="AU173" s="1040"/>
      <c r="AV173" s="1040"/>
      <c r="AW173" s="1040"/>
      <c r="AX173" s="1040"/>
      <c r="AY173" s="1040"/>
      <c r="AZ173" s="1040"/>
      <c r="BA173" s="1040"/>
      <c r="BB173" s="1041"/>
      <c r="BG173" s="1072">
        <v>248</v>
      </c>
      <c r="BH173" s="1073"/>
      <c r="BI173" s="1067">
        <f>O173+AD173+AS173</f>
        <v>0</v>
      </c>
      <c r="BJ173" s="1068"/>
      <c r="BK173" s="1068"/>
      <c r="BL173" s="1068"/>
      <c r="BM173" s="1068"/>
      <c r="BN173" s="1068"/>
      <c r="BO173" s="1068"/>
      <c r="BP173" s="1068"/>
      <c r="BQ173" s="1068"/>
      <c r="BR173" s="1068"/>
      <c r="BS173" s="1069"/>
      <c r="BT173" s="14"/>
      <c r="BU173" s="693"/>
    </row>
    <row r="174" spans="1:73" s="71" customFormat="1" ht="9" customHeight="1" thickBot="1" thickTop="1">
      <c r="A174" s="659"/>
      <c r="B174" s="18"/>
      <c r="C174" s="18"/>
      <c r="D174" s="18"/>
      <c r="E174" s="18"/>
      <c r="F174" s="18"/>
      <c r="G174" s="18"/>
      <c r="H174" s="18"/>
      <c r="I174" s="133"/>
      <c r="J174" s="133"/>
      <c r="K174" s="133"/>
      <c r="L174" s="133"/>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801"/>
      <c r="BJ174" s="801"/>
      <c r="BK174" s="801"/>
      <c r="BL174" s="801"/>
      <c r="BM174" s="801"/>
      <c r="BN174" s="801"/>
      <c r="BO174" s="801"/>
      <c r="BP174" s="801"/>
      <c r="BQ174" s="801"/>
      <c r="BR174" s="801"/>
      <c r="BS174" s="801"/>
      <c r="BT174" s="14"/>
      <c r="BU174" s="693"/>
    </row>
    <row r="175" spans="1:73" s="71" customFormat="1" ht="29.25" customHeight="1" thickBot="1" thickTop="1">
      <c r="A175" s="659"/>
      <c r="B175" s="1074" t="s">
        <v>563</v>
      </c>
      <c r="C175" s="1074"/>
      <c r="D175" s="1074"/>
      <c r="E175" s="1074"/>
      <c r="F175" s="1074"/>
      <c r="G175" s="1074"/>
      <c r="H175" s="1074"/>
      <c r="I175" s="133"/>
      <c r="J175" s="133"/>
      <c r="K175" s="133"/>
      <c r="L175" s="133"/>
      <c r="M175" s="1072" t="s">
        <v>672</v>
      </c>
      <c r="N175" s="1073"/>
      <c r="O175" s="1039"/>
      <c r="P175" s="1040"/>
      <c r="Q175" s="1040"/>
      <c r="R175" s="1040"/>
      <c r="S175" s="1040"/>
      <c r="T175" s="1040"/>
      <c r="U175" s="1040"/>
      <c r="V175" s="1040"/>
      <c r="W175" s="1040"/>
      <c r="X175" s="1041"/>
      <c r="Y175" s="133"/>
      <c r="Z175" s="133"/>
      <c r="AA175" s="133"/>
      <c r="AB175" s="1072" t="s">
        <v>673</v>
      </c>
      <c r="AC175" s="1073"/>
      <c r="AD175" s="1039"/>
      <c r="AE175" s="1040"/>
      <c r="AF175" s="1040"/>
      <c r="AG175" s="1040"/>
      <c r="AH175" s="1040"/>
      <c r="AI175" s="1040"/>
      <c r="AJ175" s="1040"/>
      <c r="AK175" s="1040"/>
      <c r="AL175" s="1040"/>
      <c r="AM175" s="1041"/>
      <c r="AQ175" s="1072" t="s">
        <v>674</v>
      </c>
      <c r="AR175" s="1073"/>
      <c r="AS175" s="1039"/>
      <c r="AT175" s="1040"/>
      <c r="AU175" s="1040"/>
      <c r="AV175" s="1040"/>
      <c r="AW175" s="1040"/>
      <c r="AX175" s="1040"/>
      <c r="AY175" s="1040"/>
      <c r="AZ175" s="1040"/>
      <c r="BA175" s="1040"/>
      <c r="BB175" s="1041"/>
      <c r="BG175" s="1072" t="s">
        <v>675</v>
      </c>
      <c r="BH175" s="1073"/>
      <c r="BI175" s="1067">
        <f>O175+AD175+AS175</f>
        <v>0</v>
      </c>
      <c r="BJ175" s="1068"/>
      <c r="BK175" s="1068"/>
      <c r="BL175" s="1068"/>
      <c r="BM175" s="1068"/>
      <c r="BN175" s="1068"/>
      <c r="BO175" s="1068"/>
      <c r="BP175" s="1068"/>
      <c r="BQ175" s="1068"/>
      <c r="BR175" s="1068"/>
      <c r="BS175" s="1069"/>
      <c r="BT175" s="14"/>
      <c r="BU175" s="693"/>
    </row>
    <row r="176" spans="1:73" s="71" customFormat="1" ht="9" customHeight="1" thickBot="1" thickTop="1">
      <c r="A176" s="659"/>
      <c r="B176" s="18"/>
      <c r="C176" s="18"/>
      <c r="D176" s="18"/>
      <c r="E176" s="18"/>
      <c r="F176" s="18"/>
      <c r="G176" s="18"/>
      <c r="H176" s="18"/>
      <c r="I176" s="133"/>
      <c r="J176" s="133"/>
      <c r="K176" s="133"/>
      <c r="L176" s="133"/>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801"/>
      <c r="BJ176" s="801"/>
      <c r="BK176" s="801"/>
      <c r="BL176" s="801"/>
      <c r="BM176" s="801"/>
      <c r="BN176" s="801"/>
      <c r="BO176" s="801"/>
      <c r="BP176" s="801"/>
      <c r="BQ176" s="801"/>
      <c r="BR176" s="801"/>
      <c r="BS176" s="801"/>
      <c r="BT176" s="14"/>
      <c r="BU176" s="693"/>
    </row>
    <row r="177" spans="1:73" s="71" customFormat="1" ht="29.25" customHeight="1" thickBot="1" thickTop="1">
      <c r="A177" s="659"/>
      <c r="B177" s="1074" t="s">
        <v>564</v>
      </c>
      <c r="C177" s="1074"/>
      <c r="D177" s="1074"/>
      <c r="E177" s="1074"/>
      <c r="F177" s="1074"/>
      <c r="G177" s="1074"/>
      <c r="H177" s="1074"/>
      <c r="I177" s="133"/>
      <c r="J177" s="133"/>
      <c r="K177" s="133"/>
      <c r="L177" s="133"/>
      <c r="M177" s="1072" t="s">
        <v>676</v>
      </c>
      <c r="N177" s="1073"/>
      <c r="O177" s="1039"/>
      <c r="P177" s="1040"/>
      <c r="Q177" s="1040"/>
      <c r="R177" s="1040"/>
      <c r="S177" s="1040"/>
      <c r="T177" s="1040"/>
      <c r="U177" s="1040"/>
      <c r="V177" s="1040"/>
      <c r="W177" s="1040"/>
      <c r="X177" s="1041"/>
      <c r="Y177" s="133"/>
      <c r="Z177" s="133"/>
      <c r="AA177" s="133"/>
      <c r="AB177" s="1072" t="s">
        <v>677</v>
      </c>
      <c r="AC177" s="1073"/>
      <c r="AD177" s="1039"/>
      <c r="AE177" s="1040"/>
      <c r="AF177" s="1040"/>
      <c r="AG177" s="1040"/>
      <c r="AH177" s="1040"/>
      <c r="AI177" s="1040"/>
      <c r="AJ177" s="1040"/>
      <c r="AK177" s="1040"/>
      <c r="AL177" s="1040"/>
      <c r="AM177" s="1041"/>
      <c r="AQ177" s="1072" t="s">
        <v>678</v>
      </c>
      <c r="AR177" s="1073"/>
      <c r="AS177" s="1039"/>
      <c r="AT177" s="1040"/>
      <c r="AU177" s="1040"/>
      <c r="AV177" s="1040"/>
      <c r="AW177" s="1040"/>
      <c r="AX177" s="1040"/>
      <c r="AY177" s="1040"/>
      <c r="AZ177" s="1040"/>
      <c r="BA177" s="1040"/>
      <c r="BB177" s="1041"/>
      <c r="BG177" s="1072" t="s">
        <v>679</v>
      </c>
      <c r="BH177" s="1073"/>
      <c r="BI177" s="1067">
        <f>O177+AD177+AS177</f>
        <v>0</v>
      </c>
      <c r="BJ177" s="1068"/>
      <c r="BK177" s="1068"/>
      <c r="BL177" s="1068"/>
      <c r="BM177" s="1068"/>
      <c r="BN177" s="1068"/>
      <c r="BO177" s="1068"/>
      <c r="BP177" s="1068"/>
      <c r="BQ177" s="1068"/>
      <c r="BR177" s="1068"/>
      <c r="BS177" s="1069"/>
      <c r="BT177" s="14"/>
      <c r="BU177" s="693"/>
    </row>
    <row r="178" spans="1:73" s="71" customFormat="1" ht="9" customHeight="1" thickBot="1" thickTop="1">
      <c r="A178" s="659"/>
      <c r="B178" s="18"/>
      <c r="C178" s="18"/>
      <c r="D178" s="18"/>
      <c r="E178" s="18"/>
      <c r="F178" s="18"/>
      <c r="G178" s="18"/>
      <c r="H178" s="18"/>
      <c r="I178" s="133"/>
      <c r="J178" s="133"/>
      <c r="K178" s="133"/>
      <c r="L178" s="133"/>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801"/>
      <c r="BJ178" s="801"/>
      <c r="BK178" s="801"/>
      <c r="BL178" s="801"/>
      <c r="BM178" s="801"/>
      <c r="BN178" s="801"/>
      <c r="BO178" s="801"/>
      <c r="BP178" s="801"/>
      <c r="BQ178" s="801"/>
      <c r="BR178" s="801"/>
      <c r="BS178" s="801"/>
      <c r="BT178" s="14"/>
      <c r="BU178" s="693"/>
    </row>
    <row r="179" spans="1:73" s="71" customFormat="1" ht="29.25" customHeight="1" thickBot="1" thickTop="1">
      <c r="A179" s="659"/>
      <c r="B179" s="1074" t="s">
        <v>680</v>
      </c>
      <c r="C179" s="1074"/>
      <c r="D179" s="1074"/>
      <c r="E179" s="1074"/>
      <c r="F179" s="1074"/>
      <c r="G179" s="1074"/>
      <c r="H179" s="1074"/>
      <c r="I179" s="133"/>
      <c r="J179" s="133"/>
      <c r="K179" s="133"/>
      <c r="L179" s="133"/>
      <c r="M179" s="1072" t="s">
        <v>681</v>
      </c>
      <c r="N179" s="1073"/>
      <c r="O179" s="1039"/>
      <c r="P179" s="1040"/>
      <c r="Q179" s="1040"/>
      <c r="R179" s="1040"/>
      <c r="S179" s="1040"/>
      <c r="T179" s="1040"/>
      <c r="U179" s="1040"/>
      <c r="V179" s="1040"/>
      <c r="W179" s="1040"/>
      <c r="X179" s="1041"/>
      <c r="Y179" s="133"/>
      <c r="Z179" s="133"/>
      <c r="AA179" s="133"/>
      <c r="AB179" s="1072" t="s">
        <v>682</v>
      </c>
      <c r="AC179" s="1073"/>
      <c r="AD179" s="1039"/>
      <c r="AE179" s="1040"/>
      <c r="AF179" s="1040"/>
      <c r="AG179" s="1040"/>
      <c r="AH179" s="1040"/>
      <c r="AI179" s="1040"/>
      <c r="AJ179" s="1040"/>
      <c r="AK179" s="1040"/>
      <c r="AL179" s="1040"/>
      <c r="AM179" s="1041"/>
      <c r="AQ179" s="1072" t="s">
        <v>683</v>
      </c>
      <c r="AR179" s="1073"/>
      <c r="AS179" s="1039"/>
      <c r="AT179" s="1040"/>
      <c r="AU179" s="1040"/>
      <c r="AV179" s="1040"/>
      <c r="AW179" s="1040"/>
      <c r="AX179" s="1040"/>
      <c r="AY179" s="1040"/>
      <c r="AZ179" s="1040"/>
      <c r="BA179" s="1040"/>
      <c r="BB179" s="1041"/>
      <c r="BG179" s="1072" t="s">
        <v>684</v>
      </c>
      <c r="BH179" s="1073"/>
      <c r="BI179" s="1067">
        <f>O179+AD179+AS179</f>
        <v>0</v>
      </c>
      <c r="BJ179" s="1068"/>
      <c r="BK179" s="1068"/>
      <c r="BL179" s="1068"/>
      <c r="BM179" s="1068"/>
      <c r="BN179" s="1068"/>
      <c r="BO179" s="1068"/>
      <c r="BP179" s="1068"/>
      <c r="BQ179" s="1068"/>
      <c r="BR179" s="1068"/>
      <c r="BS179" s="1069"/>
      <c r="BT179" s="14"/>
      <c r="BU179" s="693"/>
    </row>
    <row r="180" spans="1:73" s="71" customFormat="1" ht="9" customHeight="1" thickBot="1" thickTop="1">
      <c r="A180" s="659"/>
      <c r="B180" s="18"/>
      <c r="C180" s="18"/>
      <c r="D180" s="18"/>
      <c r="E180" s="18"/>
      <c r="F180" s="18"/>
      <c r="G180" s="18"/>
      <c r="H180" s="18"/>
      <c r="I180" s="133"/>
      <c r="J180" s="133"/>
      <c r="K180" s="133"/>
      <c r="L180" s="133"/>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801"/>
      <c r="BJ180" s="801"/>
      <c r="BK180" s="801"/>
      <c r="BL180" s="801"/>
      <c r="BM180" s="801"/>
      <c r="BN180" s="801"/>
      <c r="BO180" s="801"/>
      <c r="BP180" s="801"/>
      <c r="BQ180" s="801"/>
      <c r="BR180" s="801"/>
      <c r="BS180" s="801"/>
      <c r="BT180" s="14"/>
      <c r="BU180" s="693"/>
    </row>
    <row r="181" spans="1:73" s="71" customFormat="1" ht="29.25" customHeight="1" thickBot="1" thickTop="1">
      <c r="A181" s="659"/>
      <c r="B181" s="1074" t="s">
        <v>565</v>
      </c>
      <c r="C181" s="1074"/>
      <c r="D181" s="1074"/>
      <c r="E181" s="1074"/>
      <c r="F181" s="1074"/>
      <c r="G181" s="1074"/>
      <c r="H181" s="1074"/>
      <c r="I181" s="133"/>
      <c r="J181" s="133"/>
      <c r="K181" s="133"/>
      <c r="L181" s="133"/>
      <c r="M181" s="1072" t="s">
        <v>685</v>
      </c>
      <c r="N181" s="1073"/>
      <c r="O181" s="1039"/>
      <c r="P181" s="1040"/>
      <c r="Q181" s="1040"/>
      <c r="R181" s="1040"/>
      <c r="S181" s="1040"/>
      <c r="T181" s="1040"/>
      <c r="U181" s="1040"/>
      <c r="V181" s="1040"/>
      <c r="W181" s="1040"/>
      <c r="X181" s="1041"/>
      <c r="Y181" s="133"/>
      <c r="Z181" s="133"/>
      <c r="AA181" s="133"/>
      <c r="AB181" s="1072" t="s">
        <v>686</v>
      </c>
      <c r="AC181" s="1073"/>
      <c r="AD181" s="1039"/>
      <c r="AE181" s="1040"/>
      <c r="AF181" s="1040"/>
      <c r="AG181" s="1040"/>
      <c r="AH181" s="1040"/>
      <c r="AI181" s="1040"/>
      <c r="AJ181" s="1040"/>
      <c r="AK181" s="1040"/>
      <c r="AL181" s="1040"/>
      <c r="AM181" s="1041"/>
      <c r="AQ181" s="1072" t="s">
        <v>687</v>
      </c>
      <c r="AR181" s="1073"/>
      <c r="AS181" s="1039"/>
      <c r="AT181" s="1040"/>
      <c r="AU181" s="1040"/>
      <c r="AV181" s="1040"/>
      <c r="AW181" s="1040"/>
      <c r="AX181" s="1040"/>
      <c r="AY181" s="1040"/>
      <c r="AZ181" s="1040"/>
      <c r="BA181" s="1040"/>
      <c r="BB181" s="1041"/>
      <c r="BG181" s="1072" t="s">
        <v>688</v>
      </c>
      <c r="BH181" s="1073"/>
      <c r="BI181" s="1067">
        <f>O181+AD181+AS181</f>
        <v>0</v>
      </c>
      <c r="BJ181" s="1068"/>
      <c r="BK181" s="1068"/>
      <c r="BL181" s="1068"/>
      <c r="BM181" s="1068"/>
      <c r="BN181" s="1068"/>
      <c r="BO181" s="1068"/>
      <c r="BP181" s="1068"/>
      <c r="BQ181" s="1068"/>
      <c r="BR181" s="1068"/>
      <c r="BS181" s="1069"/>
      <c r="BT181" s="14"/>
      <c r="BU181" s="693"/>
    </row>
    <row r="182" spans="1:73" s="71" customFormat="1" ht="9" customHeight="1" thickBot="1" thickTop="1">
      <c r="A182" s="659"/>
      <c r="B182" s="18"/>
      <c r="C182" s="18"/>
      <c r="D182" s="18"/>
      <c r="E182" s="18"/>
      <c r="F182" s="18"/>
      <c r="G182" s="18"/>
      <c r="H182" s="18"/>
      <c r="I182" s="133"/>
      <c r="J182" s="133"/>
      <c r="K182" s="133"/>
      <c r="L182" s="133"/>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801"/>
      <c r="BJ182" s="801"/>
      <c r="BK182" s="801"/>
      <c r="BL182" s="801"/>
      <c r="BM182" s="801"/>
      <c r="BN182" s="801"/>
      <c r="BO182" s="801"/>
      <c r="BP182" s="801"/>
      <c r="BQ182" s="801"/>
      <c r="BR182" s="801"/>
      <c r="BS182" s="801"/>
      <c r="BT182" s="14"/>
      <c r="BU182" s="693"/>
    </row>
    <row r="183" spans="1:73" s="71" customFormat="1" ht="29.25" customHeight="1" thickBot="1" thickTop="1">
      <c r="A183" s="659"/>
      <c r="B183" s="1074" t="s">
        <v>538</v>
      </c>
      <c r="C183" s="1074"/>
      <c r="D183" s="1074"/>
      <c r="E183" s="1074"/>
      <c r="F183" s="1074"/>
      <c r="G183" s="1074"/>
      <c r="H183" s="1074"/>
      <c r="I183" s="133"/>
      <c r="J183" s="133"/>
      <c r="K183" s="133"/>
      <c r="L183" s="133"/>
      <c r="M183" s="1072" t="s">
        <v>689</v>
      </c>
      <c r="N183" s="1073"/>
      <c r="O183" s="1039"/>
      <c r="P183" s="1040"/>
      <c r="Q183" s="1040"/>
      <c r="R183" s="1040"/>
      <c r="S183" s="1040"/>
      <c r="T183" s="1040"/>
      <c r="U183" s="1040"/>
      <c r="V183" s="1040"/>
      <c r="W183" s="1040"/>
      <c r="X183" s="1041"/>
      <c r="Y183" s="133"/>
      <c r="Z183" s="133"/>
      <c r="AA183" s="133"/>
      <c r="AB183" s="1072" t="s">
        <v>690</v>
      </c>
      <c r="AC183" s="1073"/>
      <c r="AD183" s="1039"/>
      <c r="AE183" s="1040"/>
      <c r="AF183" s="1040"/>
      <c r="AG183" s="1040"/>
      <c r="AH183" s="1040"/>
      <c r="AI183" s="1040"/>
      <c r="AJ183" s="1040"/>
      <c r="AK183" s="1040"/>
      <c r="AL183" s="1040"/>
      <c r="AM183" s="1041"/>
      <c r="AQ183" s="1072" t="s">
        <v>691</v>
      </c>
      <c r="AR183" s="1073"/>
      <c r="AS183" s="1039"/>
      <c r="AT183" s="1040"/>
      <c r="AU183" s="1040"/>
      <c r="AV183" s="1040"/>
      <c r="AW183" s="1040"/>
      <c r="AX183" s="1040"/>
      <c r="AY183" s="1040"/>
      <c r="AZ183" s="1040"/>
      <c r="BA183" s="1040"/>
      <c r="BB183" s="1041"/>
      <c r="BG183" s="1072" t="s">
        <v>692</v>
      </c>
      <c r="BH183" s="1073"/>
      <c r="BI183" s="1067">
        <f>O183+AD183+AS183</f>
        <v>0</v>
      </c>
      <c r="BJ183" s="1068"/>
      <c r="BK183" s="1068"/>
      <c r="BL183" s="1068"/>
      <c r="BM183" s="1068"/>
      <c r="BN183" s="1068"/>
      <c r="BO183" s="1068"/>
      <c r="BP183" s="1068"/>
      <c r="BQ183" s="1068"/>
      <c r="BR183" s="1068"/>
      <c r="BS183" s="1069"/>
      <c r="BT183" s="14"/>
      <c r="BU183" s="693"/>
    </row>
    <row r="184" spans="1:73" s="71" customFormat="1" ht="9" customHeight="1" thickBot="1" thickTop="1">
      <c r="A184" s="659"/>
      <c r="B184" s="18"/>
      <c r="C184" s="18"/>
      <c r="D184" s="18"/>
      <c r="E184" s="18"/>
      <c r="F184" s="18"/>
      <c r="G184" s="18"/>
      <c r="H184" s="18"/>
      <c r="I184" s="133"/>
      <c r="J184" s="133"/>
      <c r="K184" s="133"/>
      <c r="L184" s="133"/>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801"/>
      <c r="BJ184" s="801"/>
      <c r="BK184" s="801"/>
      <c r="BL184" s="801"/>
      <c r="BM184" s="801"/>
      <c r="BN184" s="801"/>
      <c r="BO184" s="801"/>
      <c r="BP184" s="801"/>
      <c r="BQ184" s="801"/>
      <c r="BR184" s="801"/>
      <c r="BS184" s="801"/>
      <c r="BT184" s="14"/>
      <c r="BU184" s="693"/>
    </row>
    <row r="185" spans="1:73" s="71" customFormat="1" ht="29.25" customHeight="1" thickBot="1" thickTop="1">
      <c r="A185" s="659"/>
      <c r="B185" s="1074" t="s">
        <v>566</v>
      </c>
      <c r="C185" s="1074"/>
      <c r="D185" s="1074"/>
      <c r="E185" s="1074"/>
      <c r="F185" s="1074"/>
      <c r="G185" s="1074"/>
      <c r="H185" s="1074"/>
      <c r="I185" s="133"/>
      <c r="J185" s="133"/>
      <c r="K185" s="133"/>
      <c r="L185" s="133"/>
      <c r="M185" s="1072" t="s">
        <v>693</v>
      </c>
      <c r="N185" s="1073"/>
      <c r="O185" s="1039"/>
      <c r="P185" s="1040"/>
      <c r="Q185" s="1040"/>
      <c r="R185" s="1040"/>
      <c r="S185" s="1040"/>
      <c r="T185" s="1040"/>
      <c r="U185" s="1040"/>
      <c r="V185" s="1040"/>
      <c r="W185" s="1040"/>
      <c r="X185" s="1041"/>
      <c r="Y185" s="133"/>
      <c r="Z185" s="133"/>
      <c r="AA185" s="133"/>
      <c r="AB185" s="1072" t="s">
        <v>694</v>
      </c>
      <c r="AC185" s="1073"/>
      <c r="AD185" s="1039"/>
      <c r="AE185" s="1040"/>
      <c r="AF185" s="1040"/>
      <c r="AG185" s="1040"/>
      <c r="AH185" s="1040"/>
      <c r="AI185" s="1040"/>
      <c r="AJ185" s="1040"/>
      <c r="AK185" s="1040"/>
      <c r="AL185" s="1040"/>
      <c r="AM185" s="1041"/>
      <c r="AQ185" s="1072" t="s">
        <v>696</v>
      </c>
      <c r="AR185" s="1073"/>
      <c r="AS185" s="1039"/>
      <c r="AT185" s="1040"/>
      <c r="AU185" s="1040"/>
      <c r="AV185" s="1040"/>
      <c r="AW185" s="1040"/>
      <c r="AX185" s="1040"/>
      <c r="AY185" s="1040"/>
      <c r="AZ185" s="1040"/>
      <c r="BA185" s="1040"/>
      <c r="BB185" s="1041"/>
      <c r="BG185" s="1072" t="s">
        <v>697</v>
      </c>
      <c r="BH185" s="1073"/>
      <c r="BI185" s="1067">
        <f>O185+AD185+AS185</f>
        <v>0</v>
      </c>
      <c r="BJ185" s="1068"/>
      <c r="BK185" s="1068"/>
      <c r="BL185" s="1068"/>
      <c r="BM185" s="1068"/>
      <c r="BN185" s="1068"/>
      <c r="BO185" s="1068"/>
      <c r="BP185" s="1068"/>
      <c r="BQ185" s="1068"/>
      <c r="BR185" s="1068"/>
      <c r="BS185" s="1069"/>
      <c r="BT185" s="14"/>
      <c r="BU185" s="693"/>
    </row>
    <row r="186" spans="1:73" s="71" customFormat="1" ht="9" customHeight="1" thickBot="1" thickTop="1">
      <c r="A186" s="659"/>
      <c r="B186" s="18"/>
      <c r="C186" s="18"/>
      <c r="D186" s="18"/>
      <c r="E186" s="18"/>
      <c r="F186" s="18"/>
      <c r="G186" s="18"/>
      <c r="H186" s="18"/>
      <c r="I186" s="133"/>
      <c r="J186" s="133"/>
      <c r="K186" s="133"/>
      <c r="L186" s="133"/>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801"/>
      <c r="BJ186" s="801"/>
      <c r="BK186" s="801"/>
      <c r="BL186" s="801"/>
      <c r="BM186" s="801"/>
      <c r="BN186" s="801"/>
      <c r="BO186" s="801"/>
      <c r="BP186" s="801"/>
      <c r="BQ186" s="801"/>
      <c r="BR186" s="801"/>
      <c r="BS186" s="801"/>
      <c r="BT186" s="14"/>
      <c r="BU186" s="693"/>
    </row>
    <row r="187" spans="1:73" s="71" customFormat="1" ht="29.25" customHeight="1" thickBot="1" thickTop="1">
      <c r="A187" s="659"/>
      <c r="B187" s="1074" t="s">
        <v>598</v>
      </c>
      <c r="C187" s="1074"/>
      <c r="D187" s="1074"/>
      <c r="E187" s="1074"/>
      <c r="F187" s="1074"/>
      <c r="G187" s="1074"/>
      <c r="H187" s="1074"/>
      <c r="I187" s="133"/>
      <c r="J187" s="133"/>
      <c r="K187" s="133"/>
      <c r="L187" s="133"/>
      <c r="M187" s="1072" t="s">
        <v>698</v>
      </c>
      <c r="N187" s="1073"/>
      <c r="O187" s="1039"/>
      <c r="P187" s="1040"/>
      <c r="Q187" s="1040"/>
      <c r="R187" s="1040"/>
      <c r="S187" s="1040"/>
      <c r="T187" s="1040"/>
      <c r="U187" s="1040"/>
      <c r="V187" s="1040"/>
      <c r="W187" s="1040"/>
      <c r="X187" s="1041"/>
      <c r="Y187" s="133"/>
      <c r="Z187" s="133"/>
      <c r="AA187" s="133"/>
      <c r="AB187" s="1072" t="s">
        <v>699</v>
      </c>
      <c r="AC187" s="1073"/>
      <c r="AD187" s="1039"/>
      <c r="AE187" s="1040"/>
      <c r="AF187" s="1040"/>
      <c r="AG187" s="1040"/>
      <c r="AH187" s="1040"/>
      <c r="AI187" s="1040"/>
      <c r="AJ187" s="1040"/>
      <c r="AK187" s="1040"/>
      <c r="AL187" s="1040"/>
      <c r="AM187" s="1041"/>
      <c r="AQ187" s="1072" t="s">
        <v>700</v>
      </c>
      <c r="AR187" s="1073"/>
      <c r="AS187" s="1039"/>
      <c r="AT187" s="1040"/>
      <c r="AU187" s="1040"/>
      <c r="AV187" s="1040"/>
      <c r="AW187" s="1040"/>
      <c r="AX187" s="1040"/>
      <c r="AY187" s="1040"/>
      <c r="AZ187" s="1040"/>
      <c r="BA187" s="1040"/>
      <c r="BB187" s="1041"/>
      <c r="BG187" s="1072" t="s">
        <v>701</v>
      </c>
      <c r="BH187" s="1073"/>
      <c r="BI187" s="1067">
        <f>O187+AD187+AS187</f>
        <v>0</v>
      </c>
      <c r="BJ187" s="1068"/>
      <c r="BK187" s="1068"/>
      <c r="BL187" s="1068"/>
      <c r="BM187" s="1068"/>
      <c r="BN187" s="1068"/>
      <c r="BO187" s="1068"/>
      <c r="BP187" s="1068"/>
      <c r="BQ187" s="1068"/>
      <c r="BR187" s="1068"/>
      <c r="BS187" s="1069"/>
      <c r="BT187" s="14"/>
      <c r="BU187" s="693"/>
    </row>
    <row r="188" spans="1:73" s="71" customFormat="1" ht="9" customHeight="1" thickBot="1" thickTop="1">
      <c r="A188" s="659"/>
      <c r="B188" s="18"/>
      <c r="C188" s="18"/>
      <c r="D188" s="18"/>
      <c r="E188" s="18"/>
      <c r="F188" s="18"/>
      <c r="G188" s="18"/>
      <c r="H188" s="18"/>
      <c r="I188" s="133"/>
      <c r="J188" s="133"/>
      <c r="K188" s="133"/>
      <c r="L188" s="133"/>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801"/>
      <c r="BJ188" s="801"/>
      <c r="BK188" s="801"/>
      <c r="BL188" s="801"/>
      <c r="BM188" s="801"/>
      <c r="BN188" s="801"/>
      <c r="BO188" s="801"/>
      <c r="BP188" s="801"/>
      <c r="BQ188" s="801"/>
      <c r="BR188" s="801"/>
      <c r="BS188" s="801"/>
      <c r="BT188" s="14"/>
      <c r="BU188" s="693"/>
    </row>
    <row r="189" spans="1:73" s="71" customFormat="1" ht="29.25" customHeight="1" thickBot="1" thickTop="1">
      <c r="A189" s="659"/>
      <c r="B189" s="1074" t="s">
        <v>702</v>
      </c>
      <c r="C189" s="1074"/>
      <c r="D189" s="1074"/>
      <c r="E189" s="1074"/>
      <c r="F189" s="1074"/>
      <c r="G189" s="1074"/>
      <c r="H189" s="1074"/>
      <c r="I189" s="133"/>
      <c r="J189" s="133"/>
      <c r="K189" s="133"/>
      <c r="L189" s="133"/>
      <c r="M189" s="1072" t="s">
        <v>703</v>
      </c>
      <c r="N189" s="1073"/>
      <c r="O189" s="1039"/>
      <c r="P189" s="1040"/>
      <c r="Q189" s="1040"/>
      <c r="R189" s="1040"/>
      <c r="S189" s="1040"/>
      <c r="T189" s="1040"/>
      <c r="U189" s="1040"/>
      <c r="V189" s="1040"/>
      <c r="W189" s="1040"/>
      <c r="X189" s="1041"/>
      <c r="Y189" s="133"/>
      <c r="Z189" s="133"/>
      <c r="AA189" s="133"/>
      <c r="AB189" s="1072" t="s">
        <v>704</v>
      </c>
      <c r="AC189" s="1073"/>
      <c r="AD189" s="1039"/>
      <c r="AE189" s="1040"/>
      <c r="AF189" s="1040"/>
      <c r="AG189" s="1040"/>
      <c r="AH189" s="1040"/>
      <c r="AI189" s="1040"/>
      <c r="AJ189" s="1040"/>
      <c r="AK189" s="1040"/>
      <c r="AL189" s="1040"/>
      <c r="AM189" s="1041"/>
      <c r="AQ189" s="1072" t="s">
        <v>705</v>
      </c>
      <c r="AR189" s="1073"/>
      <c r="AS189" s="1039"/>
      <c r="AT189" s="1040"/>
      <c r="AU189" s="1040"/>
      <c r="AV189" s="1040"/>
      <c r="AW189" s="1040"/>
      <c r="AX189" s="1040"/>
      <c r="AY189" s="1040"/>
      <c r="AZ189" s="1040"/>
      <c r="BA189" s="1040"/>
      <c r="BB189" s="1041"/>
      <c r="BG189" s="1072" t="s">
        <v>706</v>
      </c>
      <c r="BH189" s="1073"/>
      <c r="BI189" s="1067">
        <f>O189+AD189+AS189</f>
        <v>0</v>
      </c>
      <c r="BJ189" s="1068"/>
      <c r="BK189" s="1068"/>
      <c r="BL189" s="1068"/>
      <c r="BM189" s="1068"/>
      <c r="BN189" s="1068"/>
      <c r="BO189" s="1068"/>
      <c r="BP189" s="1068"/>
      <c r="BQ189" s="1068"/>
      <c r="BR189" s="1068"/>
      <c r="BS189" s="1069"/>
      <c r="BT189" s="14"/>
      <c r="BU189" s="693"/>
    </row>
    <row r="190" spans="1:73" s="71" customFormat="1" ht="9" customHeight="1" thickBot="1" thickTop="1">
      <c r="A190" s="659"/>
      <c r="B190" s="18"/>
      <c r="C190" s="18"/>
      <c r="D190" s="18"/>
      <c r="E190" s="18"/>
      <c r="F190" s="18"/>
      <c r="G190" s="18"/>
      <c r="H190" s="18"/>
      <c r="I190" s="133"/>
      <c r="J190" s="133"/>
      <c r="K190" s="133"/>
      <c r="L190" s="133"/>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801"/>
      <c r="BJ190" s="801"/>
      <c r="BK190" s="801"/>
      <c r="BL190" s="801"/>
      <c r="BM190" s="801"/>
      <c r="BN190" s="801"/>
      <c r="BO190" s="801"/>
      <c r="BP190" s="801"/>
      <c r="BQ190" s="801"/>
      <c r="BR190" s="801"/>
      <c r="BS190" s="801"/>
      <c r="BT190" s="14"/>
      <c r="BU190" s="693"/>
    </row>
    <row r="191" spans="1:73" s="69" customFormat="1" ht="33.75" customHeight="1" thickBot="1" thickTop="1">
      <c r="A191" s="131"/>
      <c r="B191" s="1074" t="s">
        <v>351</v>
      </c>
      <c r="C191" s="1074"/>
      <c r="D191" s="1074"/>
      <c r="E191" s="1074"/>
      <c r="F191" s="1074"/>
      <c r="G191" s="1074"/>
      <c r="H191" s="1074"/>
      <c r="I191" s="13"/>
      <c r="J191" s="13"/>
      <c r="K191" s="133"/>
      <c r="L191" s="133"/>
      <c r="M191" s="1072">
        <v>253</v>
      </c>
      <c r="N191" s="1073"/>
      <c r="O191" s="1067">
        <f>O187+O185+O183+O181+O179+O177+O175+O173+O171+O169+O167+O165+O163+O189</f>
        <v>0</v>
      </c>
      <c r="P191" s="1068"/>
      <c r="Q191" s="1068"/>
      <c r="R191" s="1068"/>
      <c r="S191" s="1068"/>
      <c r="T191" s="1068"/>
      <c r="U191" s="1068"/>
      <c r="V191" s="1068"/>
      <c r="W191" s="1068"/>
      <c r="X191" s="1069"/>
      <c r="Y191" s="802"/>
      <c r="Z191" s="802"/>
      <c r="AA191" s="802"/>
      <c r="AB191" s="1070">
        <v>254</v>
      </c>
      <c r="AC191" s="1071"/>
      <c r="AD191" s="1067">
        <f>AD187+AD185+AD183+AD181+AD179+AD177+AD175+AD173+AD171+AD169+AD167+AD165+AD163+AD189</f>
        <v>0</v>
      </c>
      <c r="AE191" s="1068"/>
      <c r="AF191" s="1068"/>
      <c r="AG191" s="1068"/>
      <c r="AH191" s="1068"/>
      <c r="AI191" s="1068"/>
      <c r="AJ191" s="1068"/>
      <c r="AK191" s="1068"/>
      <c r="AL191" s="1068"/>
      <c r="AM191" s="1069"/>
      <c r="AN191" s="803"/>
      <c r="AO191" s="803"/>
      <c r="AP191" s="803"/>
      <c r="AQ191" s="1070">
        <v>255</v>
      </c>
      <c r="AR191" s="1071"/>
      <c r="AS191" s="1067">
        <f>AS187+AS185+AS183+AS181+AS179+AS177+AS175+AS173+AS171+AS169+AS167+AS165+AS163+AS189</f>
        <v>0</v>
      </c>
      <c r="AT191" s="1068"/>
      <c r="AU191" s="1068"/>
      <c r="AV191" s="1068"/>
      <c r="AW191" s="1068"/>
      <c r="AX191" s="1068"/>
      <c r="AY191" s="1068"/>
      <c r="AZ191" s="1068"/>
      <c r="BA191" s="1068"/>
      <c r="BB191" s="1069"/>
      <c r="BC191" s="71"/>
      <c r="BD191" s="71"/>
      <c r="BE191" s="71"/>
      <c r="BF191" s="71"/>
      <c r="BG191" s="1072">
        <v>256</v>
      </c>
      <c r="BH191" s="1073"/>
      <c r="BI191" s="1067">
        <f>BI189+BI187+BI185+BI183+BI181+BI179+BI177+BI175+BI173+BI171+BI169+BI167+BI165+BI163</f>
        <v>0</v>
      </c>
      <c r="BJ191" s="1068"/>
      <c r="BK191" s="1068"/>
      <c r="BL191" s="1068"/>
      <c r="BM191" s="1068"/>
      <c r="BN191" s="1068"/>
      <c r="BO191" s="1068"/>
      <c r="BP191" s="1068"/>
      <c r="BQ191" s="1068"/>
      <c r="BR191" s="1068"/>
      <c r="BS191" s="1069"/>
      <c r="BT191" s="13"/>
      <c r="BU191" s="694"/>
    </row>
    <row r="192" spans="1:79" s="671" customFormat="1" ht="24" customHeight="1" thickBot="1" thickTop="1">
      <c r="A192" s="1105" t="s">
        <v>707</v>
      </c>
      <c r="B192" s="1106"/>
      <c r="C192" s="1106"/>
      <c r="D192" s="1106"/>
      <c r="E192" s="1106"/>
      <c r="F192" s="1106"/>
      <c r="G192" s="1106"/>
      <c r="H192" s="1106"/>
      <c r="I192" s="1106"/>
      <c r="J192" s="1106"/>
      <c r="K192" s="1106"/>
      <c r="L192" s="1106"/>
      <c r="M192" s="1106"/>
      <c r="N192" s="1106"/>
      <c r="O192" s="1106"/>
      <c r="P192" s="1106"/>
      <c r="Q192" s="1106"/>
      <c r="R192" s="1106"/>
      <c r="S192" s="1106"/>
      <c r="T192" s="1106"/>
      <c r="U192" s="1106"/>
      <c r="V192" s="1106"/>
      <c r="W192" s="1106"/>
      <c r="X192" s="1106"/>
      <c r="Y192" s="1106"/>
      <c r="Z192" s="1106"/>
      <c r="AA192" s="1106"/>
      <c r="AB192" s="1106"/>
      <c r="AC192" s="1106"/>
      <c r="AD192" s="1106"/>
      <c r="AE192" s="1106"/>
      <c r="AF192" s="1106"/>
      <c r="AG192" s="1106"/>
      <c r="AH192" s="1106"/>
      <c r="AI192" s="1106"/>
      <c r="AJ192" s="1106"/>
      <c r="AK192" s="1106"/>
      <c r="AL192" s="1106"/>
      <c r="AM192" s="1106"/>
      <c r="AN192" s="1106"/>
      <c r="AO192" s="1106"/>
      <c r="AP192" s="1106"/>
      <c r="AQ192" s="1106"/>
      <c r="AR192" s="1106"/>
      <c r="AS192" s="1106"/>
      <c r="AT192" s="1106"/>
      <c r="AU192" s="1106"/>
      <c r="AV192" s="1106"/>
      <c r="AW192" s="1106"/>
      <c r="AX192" s="1106"/>
      <c r="AY192" s="1106"/>
      <c r="AZ192" s="1106"/>
      <c r="BA192" s="1106"/>
      <c r="BB192" s="1106"/>
      <c r="BC192" s="1106"/>
      <c r="BD192" s="1106"/>
      <c r="BE192" s="1106"/>
      <c r="BF192" s="1106"/>
      <c r="BG192" s="1106"/>
      <c r="BH192" s="1106"/>
      <c r="BI192" s="1106"/>
      <c r="BJ192" s="1106"/>
      <c r="BK192" s="1106"/>
      <c r="BL192" s="1106"/>
      <c r="BM192" s="1106"/>
      <c r="BN192" s="1106"/>
      <c r="BO192" s="1106"/>
      <c r="BP192" s="1106"/>
      <c r="BQ192" s="1106"/>
      <c r="BR192" s="1106"/>
      <c r="BS192" s="1106"/>
      <c r="BT192" s="1106"/>
      <c r="BU192" s="1107"/>
      <c r="BX192" s="799"/>
      <c r="BY192" s="799"/>
      <c r="BZ192" s="799"/>
      <c r="CA192" s="799"/>
    </row>
    <row r="193" spans="1:73" s="658" customFormat="1" ht="56.25" customHeight="1" thickTop="1">
      <c r="A193" s="1078" t="s">
        <v>708</v>
      </c>
      <c r="B193" s="1079"/>
      <c r="C193" s="1079"/>
      <c r="D193" s="1079"/>
      <c r="E193" s="1079"/>
      <c r="F193" s="1079"/>
      <c r="G193" s="1079"/>
      <c r="H193" s="1079"/>
      <c r="I193" s="1079"/>
      <c r="J193" s="1079"/>
      <c r="K193" s="1079"/>
      <c r="L193" s="1079"/>
      <c r="M193" s="1079"/>
      <c r="N193" s="1079"/>
      <c r="O193" s="1079"/>
      <c r="P193" s="1079"/>
      <c r="Q193" s="1079"/>
      <c r="R193" s="1079"/>
      <c r="S193" s="1079"/>
      <c r="T193" s="1079"/>
      <c r="U193" s="1079"/>
      <c r="V193" s="1079"/>
      <c r="W193" s="1079"/>
      <c r="X193" s="1079"/>
      <c r="Y193" s="1079"/>
      <c r="Z193" s="1079"/>
      <c r="AA193" s="1079"/>
      <c r="AB193" s="1079"/>
      <c r="AC193" s="1079"/>
      <c r="AD193" s="1079"/>
      <c r="AE193" s="1079"/>
      <c r="AF193" s="1079"/>
      <c r="AG193" s="1079"/>
      <c r="AH193" s="1079"/>
      <c r="AI193" s="1079"/>
      <c r="AJ193" s="1079"/>
      <c r="AK193" s="1079"/>
      <c r="AL193" s="1079"/>
      <c r="AM193" s="1079"/>
      <c r="AN193" s="1079"/>
      <c r="AO193" s="1079"/>
      <c r="AP193" s="1079"/>
      <c r="AQ193" s="1079"/>
      <c r="AR193" s="1079"/>
      <c r="AS193" s="1079"/>
      <c r="AT193" s="1079"/>
      <c r="AU193" s="1079"/>
      <c r="AV193" s="1079"/>
      <c r="AW193" s="1079"/>
      <c r="AX193" s="1079"/>
      <c r="AY193" s="1079"/>
      <c r="AZ193" s="1079"/>
      <c r="BA193" s="1079"/>
      <c r="BB193" s="1079"/>
      <c r="BC193" s="1079"/>
      <c r="BD193" s="1079"/>
      <c r="BE193" s="1079"/>
      <c r="BF193" s="1079"/>
      <c r="BG193" s="1079"/>
      <c r="BH193" s="1079"/>
      <c r="BI193" s="1079"/>
      <c r="BJ193" s="1079"/>
      <c r="BK193" s="1079"/>
      <c r="BL193" s="1079"/>
      <c r="BM193" s="1079"/>
      <c r="BN193" s="1079"/>
      <c r="BO193" s="1079"/>
      <c r="BP193" s="1079"/>
      <c r="BQ193" s="1079"/>
      <c r="BR193" s="1079"/>
      <c r="BS193" s="1079"/>
      <c r="BT193" s="1079"/>
      <c r="BU193" s="1080"/>
    </row>
    <row r="194" spans="1:79" s="666" customFormat="1" ht="24" customHeight="1" thickBot="1">
      <c r="A194" s="659"/>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660"/>
      <c r="AZ194" s="660"/>
      <c r="BA194" s="660"/>
      <c r="BB194" s="660"/>
      <c r="BC194" s="660"/>
      <c r="BD194" s="660"/>
      <c r="BE194" s="660"/>
      <c r="BF194" s="660"/>
      <c r="BG194" s="660"/>
      <c r="BH194" s="660"/>
      <c r="BI194" s="660"/>
      <c r="BJ194" s="660"/>
      <c r="BK194" s="660"/>
      <c r="BL194" s="660"/>
      <c r="BM194" s="660"/>
      <c r="BN194" s="660"/>
      <c r="BO194" s="660"/>
      <c r="BP194" s="660"/>
      <c r="BQ194" s="660"/>
      <c r="BR194" s="660"/>
      <c r="BS194" s="660"/>
      <c r="BT194" s="660"/>
      <c r="BU194" s="665"/>
      <c r="BX194" s="798"/>
      <c r="BY194" s="798"/>
      <c r="BZ194" s="798"/>
      <c r="CA194" s="798"/>
    </row>
    <row r="195" spans="1:79" s="671" customFormat="1" ht="24" customHeight="1" thickBot="1" thickTop="1">
      <c r="A195" s="667" t="s">
        <v>650</v>
      </c>
      <c r="B195" s="668">
        <v>5</v>
      </c>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669"/>
      <c r="AZ195" s="669"/>
      <c r="BA195" s="669"/>
      <c r="BB195" s="669"/>
      <c r="BC195" s="669"/>
      <c r="BD195" s="669"/>
      <c r="BE195" s="669"/>
      <c r="BF195" s="669"/>
      <c r="BG195" s="669"/>
      <c r="BH195" s="669"/>
      <c r="BI195" s="669"/>
      <c r="BJ195" s="669"/>
      <c r="BK195" s="669"/>
      <c r="BL195" s="669"/>
      <c r="BM195" s="669"/>
      <c r="BN195" s="669"/>
      <c r="BO195" s="669"/>
      <c r="BP195" s="669"/>
      <c r="BQ195" s="669"/>
      <c r="BR195" s="669"/>
      <c r="BS195" s="669"/>
      <c r="BT195" s="669"/>
      <c r="BU195" s="670"/>
      <c r="BX195" s="799"/>
      <c r="BY195" s="799"/>
      <c r="BZ195" s="799"/>
      <c r="CA195" s="799"/>
    </row>
    <row r="196" spans="1:79" s="671" customFormat="1" ht="37.5" customHeight="1" thickBot="1" thickTop="1">
      <c r="A196" s="131"/>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094" t="s">
        <v>652</v>
      </c>
      <c r="Z196" s="1095"/>
      <c r="AA196" s="1095"/>
      <c r="AB196" s="1095"/>
      <c r="AC196" s="1095"/>
      <c r="AD196" s="1095"/>
      <c r="AE196" s="672"/>
      <c r="AF196" s="672"/>
      <c r="AG196" s="38"/>
      <c r="AH196" s="1094" t="s">
        <v>653</v>
      </c>
      <c r="AI196" s="1095"/>
      <c r="AJ196" s="1095"/>
      <c r="AK196" s="1095"/>
      <c r="AL196" s="1095"/>
      <c r="AM196" s="1095"/>
      <c r="AN196" s="13"/>
      <c r="AO196" s="13"/>
      <c r="AP196" s="13"/>
      <c r="AQ196" s="13"/>
      <c r="AR196" s="1094" t="s">
        <v>654</v>
      </c>
      <c r="AS196" s="1095"/>
      <c r="AT196" s="1095"/>
      <c r="AU196" s="1095"/>
      <c r="AV196" s="1095"/>
      <c r="AW196" s="1095"/>
      <c r="AX196" s="1095"/>
      <c r="AY196" s="1112"/>
      <c r="AZ196" s="1112"/>
      <c r="BA196" s="669"/>
      <c r="BB196" s="669"/>
      <c r="BC196" s="669"/>
      <c r="BD196" s="669"/>
      <c r="BE196" s="1094" t="s">
        <v>655</v>
      </c>
      <c r="BF196" s="1095"/>
      <c r="BG196" s="1095"/>
      <c r="BH196" s="1095"/>
      <c r="BI196" s="1095"/>
      <c r="BJ196" s="1095"/>
      <c r="BK196" s="1095"/>
      <c r="BL196" s="1095"/>
      <c r="BM196" s="1095"/>
      <c r="BN196" s="1095"/>
      <c r="BO196" s="1095"/>
      <c r="BP196" s="1095"/>
      <c r="BQ196" s="1095"/>
      <c r="BR196" s="1095"/>
      <c r="BS196" s="1095"/>
      <c r="BT196" s="1095"/>
      <c r="BU196" s="670"/>
      <c r="BX196" s="799"/>
      <c r="BY196" s="799"/>
      <c r="BZ196" s="799"/>
      <c r="CA196" s="799"/>
    </row>
    <row r="197" spans="1:79" s="671" customFormat="1" ht="30" customHeight="1" thickBot="1" thickTop="1">
      <c r="A197" s="1102" t="s">
        <v>657</v>
      </c>
      <c r="B197" s="1103"/>
      <c r="C197" s="1103"/>
      <c r="D197" s="1103"/>
      <c r="E197" s="1104"/>
      <c r="F197" s="1104"/>
      <c r="G197" s="1104"/>
      <c r="H197" s="1104"/>
      <c r="I197" s="1104"/>
      <c r="J197" s="673"/>
      <c r="K197" s="674"/>
      <c r="L197" s="1075">
        <v>210</v>
      </c>
      <c r="M197" s="1076"/>
      <c r="N197" s="1119"/>
      <c r="O197" s="1120"/>
      <c r="P197" s="1120"/>
      <c r="Q197" s="1120"/>
      <c r="R197" s="1120"/>
      <c r="S197" s="1120"/>
      <c r="T197" s="1120"/>
      <c r="U197" s="1121"/>
      <c r="V197" s="675"/>
      <c r="W197" s="38"/>
      <c r="X197" s="475"/>
      <c r="Y197" s="1075">
        <v>211</v>
      </c>
      <c r="Z197" s="1077"/>
      <c r="AA197" s="1089"/>
      <c r="AB197" s="1098"/>
      <c r="AC197" s="1098"/>
      <c r="AD197" s="1116"/>
      <c r="AE197" s="675"/>
      <c r="AF197" s="669"/>
      <c r="AG197" s="676"/>
      <c r="AH197" s="1075">
        <v>212</v>
      </c>
      <c r="AI197" s="1077"/>
      <c r="AJ197" s="1089"/>
      <c r="AK197" s="1090"/>
      <c r="AL197" s="1090"/>
      <c r="AM197" s="1077"/>
      <c r="AN197" s="675"/>
      <c r="AO197" s="664"/>
      <c r="AP197" s="664"/>
      <c r="AQ197" s="12"/>
      <c r="AR197" s="1075">
        <v>213</v>
      </c>
      <c r="AS197" s="1077"/>
      <c r="AT197" s="1097"/>
      <c r="AU197" s="1098"/>
      <c r="AV197" s="1098"/>
      <c r="AW197" s="1098"/>
      <c r="AX197" s="1098"/>
      <c r="AY197" s="1099"/>
      <c r="AZ197" s="1100"/>
      <c r="BA197" s="675"/>
      <c r="BB197" s="675"/>
      <c r="BC197" s="38"/>
      <c r="BD197" s="661"/>
      <c r="BE197" s="1075">
        <v>214</v>
      </c>
      <c r="BF197" s="1076"/>
      <c r="BG197" s="1108"/>
      <c r="BH197" s="1099"/>
      <c r="BI197" s="1099"/>
      <c r="BJ197" s="1099"/>
      <c r="BK197" s="1099"/>
      <c r="BL197" s="1099"/>
      <c r="BM197" s="1099"/>
      <c r="BN197" s="1099"/>
      <c r="BO197" s="1099"/>
      <c r="BP197" s="1099"/>
      <c r="BQ197" s="1099"/>
      <c r="BR197" s="1099"/>
      <c r="BS197" s="1099"/>
      <c r="BT197" s="1100"/>
      <c r="BU197" s="670"/>
      <c r="BX197" s="799"/>
      <c r="BY197" s="799"/>
      <c r="BZ197" s="799"/>
      <c r="CA197" s="799"/>
    </row>
    <row r="198" spans="1:79" s="671" customFormat="1" ht="44.25" customHeight="1" thickBot="1" thickTop="1">
      <c r="A198" s="131"/>
      <c r="B198" s="13"/>
      <c r="C198" s="13"/>
      <c r="D198" s="13"/>
      <c r="E198" s="13"/>
      <c r="F198" s="13"/>
      <c r="G198" s="13"/>
      <c r="H198" s="13"/>
      <c r="I198" s="13"/>
      <c r="J198" s="13"/>
      <c r="K198" s="13"/>
      <c r="L198" s="13"/>
      <c r="M198" s="13"/>
      <c r="N198" s="13"/>
      <c r="O198" s="13"/>
      <c r="P198" s="13"/>
      <c r="Q198" s="13"/>
      <c r="R198" s="13"/>
      <c r="S198" s="13"/>
      <c r="T198" s="13"/>
      <c r="U198" s="669"/>
      <c r="V198" s="669"/>
      <c r="W198" s="669"/>
      <c r="X198" s="669"/>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669"/>
      <c r="AZ198" s="669"/>
      <c r="BA198" s="669"/>
      <c r="BB198" s="669"/>
      <c r="BC198" s="669"/>
      <c r="BD198" s="677"/>
      <c r="BE198" s="677"/>
      <c r="BF198" s="677"/>
      <c r="BG198" s="677"/>
      <c r="BH198" s="677"/>
      <c r="BI198" s="677"/>
      <c r="BJ198" s="677"/>
      <c r="BK198" s="677"/>
      <c r="BL198" s="677"/>
      <c r="BM198" s="677"/>
      <c r="BN198" s="677"/>
      <c r="BO198" s="669"/>
      <c r="BP198" s="669"/>
      <c r="BQ198" s="669"/>
      <c r="BR198" s="669"/>
      <c r="BS198" s="669"/>
      <c r="BT198" s="669"/>
      <c r="BU198" s="678"/>
      <c r="BX198" s="799"/>
      <c r="BY198" s="799"/>
      <c r="BZ198" s="799"/>
      <c r="CA198" s="799"/>
    </row>
    <row r="199" spans="1:79" s="671" customFormat="1" ht="30" customHeight="1" thickBot="1" thickTop="1">
      <c r="A199" s="1101" t="s">
        <v>659</v>
      </c>
      <c r="B199" s="1074"/>
      <c r="C199" s="1074"/>
      <c r="D199" s="1074"/>
      <c r="E199" s="1074"/>
      <c r="F199" s="12"/>
      <c r="G199" s="12"/>
      <c r="H199" s="12"/>
      <c r="I199" s="12"/>
      <c r="J199" s="12"/>
      <c r="K199" s="12"/>
      <c r="L199" s="1072">
        <v>215</v>
      </c>
      <c r="M199" s="1073"/>
      <c r="N199" s="1091"/>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2"/>
      <c r="AK199" s="1092"/>
      <c r="AL199" s="1093"/>
      <c r="AM199" s="162"/>
      <c r="AN199" s="162"/>
      <c r="AO199" s="1096" t="s">
        <v>660</v>
      </c>
      <c r="AP199" s="1096"/>
      <c r="AQ199" s="1096"/>
      <c r="AR199" s="1096"/>
      <c r="AS199" s="1096"/>
      <c r="AT199" s="1096"/>
      <c r="AU199" s="1096"/>
      <c r="AV199" s="669"/>
      <c r="AW199" s="669"/>
      <c r="AX199" s="1072">
        <v>220</v>
      </c>
      <c r="AY199" s="1073"/>
      <c r="AZ199" s="1113"/>
      <c r="BA199" s="1114"/>
      <c r="BB199" s="1114"/>
      <c r="BC199" s="1114"/>
      <c r="BD199" s="1114"/>
      <c r="BE199" s="1114"/>
      <c r="BF199" s="1114"/>
      <c r="BG199" s="1114"/>
      <c r="BH199" s="1114"/>
      <c r="BI199" s="1114"/>
      <c r="BJ199" s="1114"/>
      <c r="BK199" s="1114"/>
      <c r="BL199" s="1114"/>
      <c r="BM199" s="1114"/>
      <c r="BN199" s="1114"/>
      <c r="BO199" s="1114"/>
      <c r="BP199" s="1114"/>
      <c r="BQ199" s="1114"/>
      <c r="BR199" s="1114"/>
      <c r="BS199" s="1114"/>
      <c r="BT199" s="1115"/>
      <c r="BU199" s="680"/>
      <c r="BX199" s="799"/>
      <c r="BY199" s="799"/>
      <c r="BZ199" s="799"/>
      <c r="CA199" s="799"/>
    </row>
    <row r="200" spans="1:79" s="671" customFormat="1" ht="15" customHeight="1" thickBot="1" thickTop="1">
      <c r="A200" s="679"/>
      <c r="B200" s="12"/>
      <c r="C200" s="12"/>
      <c r="D200" s="12"/>
      <c r="E200" s="12"/>
      <c r="F200" s="12"/>
      <c r="G200" s="12"/>
      <c r="H200" s="12"/>
      <c r="I200" s="12"/>
      <c r="J200" s="12"/>
      <c r="K200" s="12"/>
      <c r="L200" s="12"/>
      <c r="M200" s="12"/>
      <c r="N200" s="617"/>
      <c r="O200" s="617"/>
      <c r="P200" s="617"/>
      <c r="Q200" s="617"/>
      <c r="R200" s="617"/>
      <c r="S200" s="617"/>
      <c r="T200" s="617"/>
      <c r="U200" s="617"/>
      <c r="V200" s="617"/>
      <c r="W200" s="617"/>
      <c r="X200" s="617"/>
      <c r="Y200" s="617"/>
      <c r="Z200" s="617"/>
      <c r="AA200" s="617"/>
      <c r="AB200" s="617"/>
      <c r="AC200" s="617"/>
      <c r="AD200" s="617"/>
      <c r="AE200" s="617"/>
      <c r="AF200" s="617"/>
      <c r="AG200" s="681"/>
      <c r="AH200" s="681"/>
      <c r="AI200" s="681"/>
      <c r="AJ200" s="681"/>
      <c r="AK200" s="681"/>
      <c r="AL200" s="681"/>
      <c r="AM200" s="682"/>
      <c r="AN200" s="682"/>
      <c r="AO200" s="18"/>
      <c r="AP200" s="13"/>
      <c r="AQ200" s="13"/>
      <c r="AR200" s="13"/>
      <c r="AS200" s="13"/>
      <c r="AT200" s="13"/>
      <c r="AU200" s="13"/>
      <c r="AV200" s="669"/>
      <c r="AW200" s="669"/>
      <c r="AX200" s="12"/>
      <c r="AY200" s="12"/>
      <c r="AZ200" s="617"/>
      <c r="BA200" s="617"/>
      <c r="BB200" s="617"/>
      <c r="BC200" s="617"/>
      <c r="BD200" s="617"/>
      <c r="BE200" s="617"/>
      <c r="BF200" s="617"/>
      <c r="BG200" s="617"/>
      <c r="BH200" s="617"/>
      <c r="BI200" s="617"/>
      <c r="BJ200" s="617"/>
      <c r="BK200" s="617"/>
      <c r="BL200" s="617"/>
      <c r="BM200" s="617"/>
      <c r="BN200" s="617"/>
      <c r="BO200" s="681"/>
      <c r="BP200" s="681"/>
      <c r="BQ200" s="683"/>
      <c r="BR200" s="684"/>
      <c r="BS200" s="685"/>
      <c r="BT200" s="684"/>
      <c r="BU200" s="680"/>
      <c r="BX200" s="799"/>
      <c r="BY200" s="799"/>
      <c r="BZ200" s="799"/>
      <c r="CA200" s="799"/>
    </row>
    <row r="201" spans="1:79" s="687" customFormat="1" ht="30" customHeight="1" thickBot="1" thickTop="1">
      <c r="A201" s="1101" t="s">
        <v>663</v>
      </c>
      <c r="B201" s="1074"/>
      <c r="C201" s="1074"/>
      <c r="D201" s="1074"/>
      <c r="E201" s="12"/>
      <c r="F201" s="12"/>
      <c r="G201" s="12"/>
      <c r="H201" s="12"/>
      <c r="I201" s="12"/>
      <c r="J201" s="12"/>
      <c r="K201" s="12"/>
      <c r="L201" s="1072">
        <v>216</v>
      </c>
      <c r="M201" s="1073"/>
      <c r="N201" s="1091"/>
      <c r="O201" s="1092"/>
      <c r="P201" s="1092"/>
      <c r="Q201" s="1092"/>
      <c r="R201" s="1092"/>
      <c r="S201" s="1092"/>
      <c r="T201" s="1092"/>
      <c r="U201" s="1092"/>
      <c r="V201" s="1092"/>
      <c r="W201" s="1092"/>
      <c r="X201" s="1092"/>
      <c r="Y201" s="1092"/>
      <c r="Z201" s="1092"/>
      <c r="AA201" s="1092"/>
      <c r="AB201" s="1092"/>
      <c r="AC201" s="1092"/>
      <c r="AD201" s="1092"/>
      <c r="AE201" s="1092"/>
      <c r="AF201" s="1092"/>
      <c r="AG201" s="1092"/>
      <c r="AH201" s="1092"/>
      <c r="AI201" s="1092"/>
      <c r="AJ201" s="1092"/>
      <c r="AK201" s="1092"/>
      <c r="AL201" s="1093"/>
      <c r="AM201" s="162"/>
      <c r="AN201" s="162"/>
      <c r="AO201" s="1074" t="s">
        <v>664</v>
      </c>
      <c r="AP201" s="1074"/>
      <c r="AQ201" s="1074"/>
      <c r="AR201" s="1074"/>
      <c r="AS201" s="1074"/>
      <c r="AT201" s="1074"/>
      <c r="AU201" s="1074"/>
      <c r="AV201" s="1074"/>
      <c r="AW201" s="135"/>
      <c r="AX201" s="1072">
        <v>221</v>
      </c>
      <c r="AY201" s="1073"/>
      <c r="AZ201" s="1081"/>
      <c r="BA201" s="1082"/>
      <c r="BB201" s="1082"/>
      <c r="BC201" s="1082"/>
      <c r="BD201" s="1082"/>
      <c r="BE201" s="1082"/>
      <c r="BF201" s="1082"/>
      <c r="BG201" s="1082"/>
      <c r="BH201" s="1082"/>
      <c r="BI201" s="1082"/>
      <c r="BJ201" s="1082"/>
      <c r="BK201" s="1082"/>
      <c r="BL201" s="1082"/>
      <c r="BM201" s="1082"/>
      <c r="BN201" s="1082"/>
      <c r="BO201" s="1082"/>
      <c r="BP201" s="1082"/>
      <c r="BQ201" s="1082"/>
      <c r="BR201" s="1082"/>
      <c r="BS201" s="1082"/>
      <c r="BT201" s="1083"/>
      <c r="BU201" s="686"/>
      <c r="BX201" s="800"/>
      <c r="BY201" s="800"/>
      <c r="BZ201" s="800"/>
      <c r="CA201" s="800"/>
    </row>
    <row r="202" spans="1:79" s="687" customFormat="1" ht="16.5" customHeight="1" thickBot="1" thickTop="1">
      <c r="A202" s="679"/>
      <c r="B202" s="12"/>
      <c r="C202" s="12"/>
      <c r="D202" s="12"/>
      <c r="E202" s="12"/>
      <c r="F202" s="12"/>
      <c r="G202" s="12"/>
      <c r="H202" s="12"/>
      <c r="I202" s="12"/>
      <c r="J202" s="12"/>
      <c r="K202" s="12"/>
      <c r="L202" s="12"/>
      <c r="M202" s="12"/>
      <c r="N202" s="617"/>
      <c r="O202" s="617"/>
      <c r="P202" s="617"/>
      <c r="Q202" s="617"/>
      <c r="R202" s="617"/>
      <c r="S202" s="617"/>
      <c r="T202" s="617"/>
      <c r="U202" s="617"/>
      <c r="V202" s="617"/>
      <c r="W202" s="617"/>
      <c r="X202" s="617"/>
      <c r="Y202" s="617"/>
      <c r="Z202" s="617"/>
      <c r="AA202" s="617"/>
      <c r="AB202" s="617"/>
      <c r="AC202" s="681"/>
      <c r="AD202" s="681"/>
      <c r="AE202" s="681"/>
      <c r="AF202" s="681"/>
      <c r="AG202" s="681"/>
      <c r="AH202" s="681"/>
      <c r="AI202" s="681"/>
      <c r="AJ202" s="681"/>
      <c r="AK202" s="681"/>
      <c r="AL202" s="681"/>
      <c r="AM202" s="688"/>
      <c r="AN202" s="688"/>
      <c r="AO202" s="18"/>
      <c r="AP202" s="12"/>
      <c r="AQ202" s="12"/>
      <c r="AR202" s="12"/>
      <c r="AS202" s="12"/>
      <c r="AT202" s="12"/>
      <c r="AU202" s="135"/>
      <c r="AV202" s="135"/>
      <c r="AW202" s="135"/>
      <c r="AX202" s="12"/>
      <c r="AY202" s="12"/>
      <c r="AZ202" s="617"/>
      <c r="BA202" s="617"/>
      <c r="BB202" s="617"/>
      <c r="BC202" s="617"/>
      <c r="BD202" s="617"/>
      <c r="BE202" s="617"/>
      <c r="BF202" s="617"/>
      <c r="BG202" s="617"/>
      <c r="BH202" s="617"/>
      <c r="BI202" s="617"/>
      <c r="BJ202" s="617"/>
      <c r="BK202" s="617"/>
      <c r="BL202" s="617"/>
      <c r="BM202" s="617"/>
      <c r="BN202" s="617"/>
      <c r="BO202" s="681"/>
      <c r="BP202" s="681"/>
      <c r="BQ202" s="683"/>
      <c r="BR202" s="684"/>
      <c r="BS202" s="685"/>
      <c r="BT202" s="684"/>
      <c r="BU202" s="686"/>
      <c r="BX202" s="800"/>
      <c r="BY202" s="800"/>
      <c r="BZ202" s="800"/>
      <c r="CA202" s="800"/>
    </row>
    <row r="203" spans="1:79" s="687" customFormat="1" ht="30.75" customHeight="1" thickBot="1" thickTop="1">
      <c r="A203" s="1101" t="s">
        <v>666</v>
      </c>
      <c r="B203" s="1074"/>
      <c r="C203" s="1074"/>
      <c r="D203" s="1074"/>
      <c r="E203" s="1074"/>
      <c r="F203" s="12"/>
      <c r="G203" s="12"/>
      <c r="H203" s="12"/>
      <c r="I203" s="12"/>
      <c r="J203" s="12"/>
      <c r="K203" s="12"/>
      <c r="L203" s="1072">
        <v>217</v>
      </c>
      <c r="M203" s="1073"/>
      <c r="N203" s="1091"/>
      <c r="O203" s="1092"/>
      <c r="P203" s="1092"/>
      <c r="Q203" s="1092"/>
      <c r="R203" s="1092"/>
      <c r="S203" s="1092"/>
      <c r="T203" s="1092"/>
      <c r="U203" s="1092"/>
      <c r="V203" s="1092"/>
      <c r="W203" s="1092"/>
      <c r="X203" s="1092"/>
      <c r="Y203" s="1092"/>
      <c r="Z203" s="1092"/>
      <c r="AA203" s="1092"/>
      <c r="AB203" s="1092"/>
      <c r="AC203" s="1092"/>
      <c r="AD203" s="1092"/>
      <c r="AE203" s="1092"/>
      <c r="AF203" s="1092"/>
      <c r="AG203" s="1092"/>
      <c r="AH203" s="1092"/>
      <c r="AI203" s="1092"/>
      <c r="AJ203" s="1092"/>
      <c r="AK203" s="1092"/>
      <c r="AL203" s="1093"/>
      <c r="AM203" s="162"/>
      <c r="AN203" s="162"/>
      <c r="AO203" s="1074" t="s">
        <v>667</v>
      </c>
      <c r="AP203" s="1074"/>
      <c r="AQ203" s="1074"/>
      <c r="AR203" s="1074"/>
      <c r="AS203" s="1074"/>
      <c r="AT203" s="1074"/>
      <c r="AU203" s="135"/>
      <c r="AV203" s="135"/>
      <c r="AW203" s="135"/>
      <c r="AX203" s="1072">
        <v>222</v>
      </c>
      <c r="AY203" s="1073"/>
      <c r="AZ203" s="1081"/>
      <c r="BA203" s="1082"/>
      <c r="BB203" s="1082"/>
      <c r="BC203" s="1082"/>
      <c r="BD203" s="1082"/>
      <c r="BE203" s="1082"/>
      <c r="BF203" s="1082"/>
      <c r="BG203" s="1082"/>
      <c r="BH203" s="1082"/>
      <c r="BI203" s="1082"/>
      <c r="BJ203" s="1082"/>
      <c r="BK203" s="1082"/>
      <c r="BL203" s="1082"/>
      <c r="BM203" s="1082"/>
      <c r="BN203" s="1082"/>
      <c r="BO203" s="1082"/>
      <c r="BP203" s="1082"/>
      <c r="BQ203" s="1082"/>
      <c r="BR203" s="1082"/>
      <c r="BS203" s="1082"/>
      <c r="BT203" s="1083"/>
      <c r="BU203" s="686"/>
      <c r="BX203" s="800"/>
      <c r="BY203" s="800"/>
      <c r="BZ203" s="800"/>
      <c r="CA203" s="800"/>
    </row>
    <row r="204" spans="1:79" s="687" customFormat="1" ht="15" customHeight="1" thickBot="1" thickTop="1">
      <c r="A204" s="679"/>
      <c r="B204" s="12"/>
      <c r="C204" s="12"/>
      <c r="D204" s="12"/>
      <c r="E204" s="12"/>
      <c r="F204" s="12"/>
      <c r="G204" s="12"/>
      <c r="H204" s="12"/>
      <c r="I204" s="12"/>
      <c r="J204" s="12"/>
      <c r="K204" s="12"/>
      <c r="L204" s="12"/>
      <c r="M204" s="12"/>
      <c r="N204" s="617"/>
      <c r="O204" s="617"/>
      <c r="P204" s="617"/>
      <c r="Q204" s="617"/>
      <c r="R204" s="617"/>
      <c r="S204" s="617"/>
      <c r="T204" s="617"/>
      <c r="U204" s="617"/>
      <c r="V204" s="617"/>
      <c r="W204" s="617"/>
      <c r="X204" s="617"/>
      <c r="Y204" s="617"/>
      <c r="Z204" s="617"/>
      <c r="AA204" s="617"/>
      <c r="AB204" s="617"/>
      <c r="AC204" s="681"/>
      <c r="AD204" s="681"/>
      <c r="AE204" s="681"/>
      <c r="AF204" s="681"/>
      <c r="AG204" s="681"/>
      <c r="AH204" s="681"/>
      <c r="AI204" s="681"/>
      <c r="AJ204" s="681"/>
      <c r="AK204" s="681"/>
      <c r="AL204" s="681"/>
      <c r="AM204" s="688"/>
      <c r="AN204" s="688"/>
      <c r="AO204" s="18"/>
      <c r="AP204" s="12"/>
      <c r="AQ204" s="12"/>
      <c r="AR204" s="12"/>
      <c r="AS204" s="12"/>
      <c r="AT204" s="12"/>
      <c r="AU204" s="135"/>
      <c r="AV204" s="135"/>
      <c r="AW204" s="135"/>
      <c r="AX204" s="12"/>
      <c r="AY204" s="12"/>
      <c r="AZ204" s="617"/>
      <c r="BA204" s="617"/>
      <c r="BB204" s="617"/>
      <c r="BC204" s="617"/>
      <c r="BD204" s="617"/>
      <c r="BE204" s="617"/>
      <c r="BF204" s="617"/>
      <c r="BG204" s="617"/>
      <c r="BH204" s="617"/>
      <c r="BI204" s="617"/>
      <c r="BJ204" s="617"/>
      <c r="BK204" s="617"/>
      <c r="BL204" s="617"/>
      <c r="BM204" s="617"/>
      <c r="BN204" s="617"/>
      <c r="BO204" s="681"/>
      <c r="BP204" s="681"/>
      <c r="BQ204" s="683"/>
      <c r="BR204" s="684"/>
      <c r="BS204" s="685"/>
      <c r="BT204" s="684"/>
      <c r="BU204" s="686"/>
      <c r="BX204" s="800"/>
      <c r="BY204" s="800"/>
      <c r="BZ204" s="800"/>
      <c r="CA204" s="800"/>
    </row>
    <row r="205" spans="1:79" s="687" customFormat="1" ht="30.75" customHeight="1" thickBot="1" thickTop="1">
      <c r="A205" s="1117" t="s">
        <v>668</v>
      </c>
      <c r="B205" s="1118"/>
      <c r="C205" s="1118"/>
      <c r="D205" s="1118"/>
      <c r="E205" s="1118"/>
      <c r="F205" s="1118"/>
      <c r="G205" s="12"/>
      <c r="H205" s="12"/>
      <c r="I205" s="12"/>
      <c r="J205" s="12"/>
      <c r="K205" s="12"/>
      <c r="L205" s="1072">
        <v>218</v>
      </c>
      <c r="M205" s="1073"/>
      <c r="N205" s="1091"/>
      <c r="O205" s="1092"/>
      <c r="P205" s="1092"/>
      <c r="Q205" s="1092"/>
      <c r="R205" s="1092"/>
      <c r="S205" s="1092"/>
      <c r="T205" s="1092"/>
      <c r="U205" s="1092"/>
      <c r="V205" s="1092"/>
      <c r="W205" s="1092"/>
      <c r="X205" s="1092"/>
      <c r="Y205" s="1092"/>
      <c r="Z205" s="1092"/>
      <c r="AA205" s="1092"/>
      <c r="AB205" s="1092"/>
      <c r="AC205" s="1092"/>
      <c r="AD205" s="1092"/>
      <c r="AE205" s="1092"/>
      <c r="AF205" s="1092"/>
      <c r="AG205" s="1092"/>
      <c r="AH205" s="1092"/>
      <c r="AI205" s="1092"/>
      <c r="AJ205" s="1092"/>
      <c r="AK205" s="1092"/>
      <c r="AL205" s="1093"/>
      <c r="AM205" s="162"/>
      <c r="AN205" s="162"/>
      <c r="AO205" s="1074" t="s">
        <v>669</v>
      </c>
      <c r="AP205" s="1074"/>
      <c r="AQ205" s="1074"/>
      <c r="AR205" s="1074"/>
      <c r="AS205" s="1074"/>
      <c r="AT205" s="1074"/>
      <c r="AU205" s="135"/>
      <c r="AV205" s="135"/>
      <c r="AW205" s="135"/>
      <c r="AX205" s="1072">
        <v>223</v>
      </c>
      <c r="AY205" s="1073"/>
      <c r="AZ205" s="1086"/>
      <c r="BA205" s="1087"/>
      <c r="BB205" s="1087"/>
      <c r="BC205" s="1087"/>
      <c r="BD205" s="1087"/>
      <c r="BE205" s="1087"/>
      <c r="BF205" s="1087"/>
      <c r="BG205" s="1087"/>
      <c r="BH205" s="1087"/>
      <c r="BI205" s="1087"/>
      <c r="BJ205" s="1087"/>
      <c r="BK205" s="1087"/>
      <c r="BL205" s="1087"/>
      <c r="BM205" s="1087"/>
      <c r="BN205" s="1087"/>
      <c r="BO205" s="1087"/>
      <c r="BP205" s="1087"/>
      <c r="BQ205" s="1087"/>
      <c r="BR205" s="1087"/>
      <c r="BS205" s="1087"/>
      <c r="BT205" s="1088"/>
      <c r="BU205" s="686"/>
      <c r="BX205" s="800"/>
      <c r="BY205" s="800"/>
      <c r="BZ205" s="800"/>
      <c r="CA205" s="800"/>
    </row>
    <row r="206" spans="1:79" s="687" customFormat="1" ht="15" customHeight="1" thickBot="1" thickTop="1">
      <c r="A206" s="679"/>
      <c r="B206" s="12"/>
      <c r="C206" s="12"/>
      <c r="D206" s="12"/>
      <c r="E206" s="12"/>
      <c r="F206" s="12"/>
      <c r="G206" s="12"/>
      <c r="H206" s="12"/>
      <c r="I206" s="12"/>
      <c r="J206" s="12"/>
      <c r="K206" s="12"/>
      <c r="L206" s="12"/>
      <c r="M206" s="12"/>
      <c r="N206" s="617"/>
      <c r="O206" s="617"/>
      <c r="P206" s="617"/>
      <c r="Q206" s="617"/>
      <c r="R206" s="617"/>
      <c r="S206" s="617"/>
      <c r="T206" s="617"/>
      <c r="U206" s="617"/>
      <c r="V206" s="617"/>
      <c r="W206" s="617"/>
      <c r="X206" s="617"/>
      <c r="Y206" s="617"/>
      <c r="Z206" s="617"/>
      <c r="AA206" s="617"/>
      <c r="AB206" s="617"/>
      <c r="AC206" s="681"/>
      <c r="AD206" s="681"/>
      <c r="AE206" s="681"/>
      <c r="AF206" s="681"/>
      <c r="AG206" s="681"/>
      <c r="AH206" s="681"/>
      <c r="AI206" s="681"/>
      <c r="AJ206" s="681"/>
      <c r="AK206" s="681"/>
      <c r="AL206" s="681"/>
      <c r="AM206" s="688"/>
      <c r="AN206" s="688"/>
      <c r="AO206" s="18"/>
      <c r="AP206" s="12"/>
      <c r="AQ206" s="12"/>
      <c r="AR206" s="12"/>
      <c r="AS206" s="12"/>
      <c r="AT206" s="12"/>
      <c r="AU206" s="135"/>
      <c r="AV206" s="135"/>
      <c r="AW206" s="135"/>
      <c r="AX206" s="12"/>
      <c r="AY206" s="12"/>
      <c r="AZ206" s="617"/>
      <c r="BA206" s="617"/>
      <c r="BB206" s="617"/>
      <c r="BC206" s="617"/>
      <c r="BD206" s="617"/>
      <c r="BE206" s="617"/>
      <c r="BF206" s="617"/>
      <c r="BG206" s="617"/>
      <c r="BH206" s="617"/>
      <c r="BI206" s="617"/>
      <c r="BJ206" s="617"/>
      <c r="BK206" s="617"/>
      <c r="BL206" s="617"/>
      <c r="BM206" s="617"/>
      <c r="BN206" s="617"/>
      <c r="BO206" s="681"/>
      <c r="BP206" s="681"/>
      <c r="BQ206" s="683"/>
      <c r="BR206" s="684"/>
      <c r="BS206" s="685"/>
      <c r="BT206" s="684"/>
      <c r="BU206" s="686"/>
      <c r="BX206" s="800"/>
      <c r="BY206" s="800"/>
      <c r="BZ206" s="800"/>
      <c r="CA206" s="800"/>
    </row>
    <row r="207" spans="1:79" s="687" customFormat="1" ht="30" customHeight="1" thickBot="1" thickTop="1">
      <c r="A207" s="1101" t="s">
        <v>670</v>
      </c>
      <c r="B207" s="1074"/>
      <c r="C207" s="1074"/>
      <c r="D207" s="1074"/>
      <c r="E207" s="1074"/>
      <c r="F207" s="1074"/>
      <c r="G207" s="1074"/>
      <c r="H207" s="1074"/>
      <c r="I207" s="1074"/>
      <c r="J207" s="12"/>
      <c r="K207" s="12"/>
      <c r="L207" s="1053">
        <v>219</v>
      </c>
      <c r="M207" s="1053"/>
      <c r="N207" s="1086"/>
      <c r="O207" s="1087"/>
      <c r="P207" s="1087"/>
      <c r="Q207" s="1087"/>
      <c r="R207" s="1087"/>
      <c r="S207" s="1087"/>
      <c r="T207" s="1087"/>
      <c r="U207" s="1087"/>
      <c r="V207" s="1087"/>
      <c r="W207" s="1087"/>
      <c r="X207" s="1087"/>
      <c r="Y207" s="1087"/>
      <c r="Z207" s="1087"/>
      <c r="AA207" s="1087"/>
      <c r="AB207" s="1087"/>
      <c r="AC207" s="1087"/>
      <c r="AD207" s="1087"/>
      <c r="AE207" s="1087"/>
      <c r="AF207" s="1087"/>
      <c r="AG207" s="1087"/>
      <c r="AH207" s="1087"/>
      <c r="AI207" s="1087"/>
      <c r="AJ207" s="1087"/>
      <c r="AK207" s="1087"/>
      <c r="AL207" s="1088"/>
      <c r="AM207" s="689"/>
      <c r="AN207" s="689"/>
      <c r="AO207" s="1074" t="s">
        <v>671</v>
      </c>
      <c r="AP207" s="1074"/>
      <c r="AQ207" s="1074"/>
      <c r="AR207" s="1074"/>
      <c r="AS207" s="1074"/>
      <c r="AT207" s="1074"/>
      <c r="AU207" s="1074"/>
      <c r="AV207" s="135"/>
      <c r="AW207" s="135"/>
      <c r="AX207" s="1072">
        <v>224</v>
      </c>
      <c r="AY207" s="1073"/>
      <c r="AZ207" s="1081"/>
      <c r="BA207" s="1082"/>
      <c r="BB207" s="1082"/>
      <c r="BC207" s="1082"/>
      <c r="BD207" s="1082"/>
      <c r="BE207" s="1082"/>
      <c r="BF207" s="1082"/>
      <c r="BG207" s="1082"/>
      <c r="BH207" s="1082"/>
      <c r="BI207" s="1082"/>
      <c r="BJ207" s="1082"/>
      <c r="BK207" s="1082"/>
      <c r="BL207" s="1082"/>
      <c r="BM207" s="1082"/>
      <c r="BN207" s="1082"/>
      <c r="BO207" s="1082"/>
      <c r="BP207" s="1082"/>
      <c r="BQ207" s="1082"/>
      <c r="BR207" s="1082"/>
      <c r="BS207" s="1082"/>
      <c r="BT207" s="1083"/>
      <c r="BU207" s="686"/>
      <c r="BX207" s="800"/>
      <c r="BY207" s="800"/>
      <c r="BZ207" s="800"/>
      <c r="CA207" s="800"/>
    </row>
    <row r="208" spans="1:79" s="687" customFormat="1" ht="17.25" customHeight="1" thickBot="1" thickTop="1">
      <c r="A208" s="690"/>
      <c r="B208" s="135"/>
      <c r="C208" s="135"/>
      <c r="D208" s="135"/>
      <c r="E208" s="135"/>
      <c r="F208" s="135"/>
      <c r="G208" s="135"/>
      <c r="H208" s="135"/>
      <c r="I208" s="135"/>
      <c r="J208" s="135"/>
      <c r="K208" s="135"/>
      <c r="L208" s="135"/>
      <c r="M208" s="135"/>
      <c r="N208" s="135"/>
      <c r="O208" s="135"/>
      <c r="P208" s="135"/>
      <c r="Q208" s="135"/>
      <c r="R208" s="135"/>
      <c r="S208" s="135"/>
      <c r="T208" s="135"/>
      <c r="U208" s="135"/>
      <c r="V208" s="135"/>
      <c r="W208" s="135"/>
      <c r="X208" s="135"/>
      <c r="Y208" s="135"/>
      <c r="Z208" s="135"/>
      <c r="AA208" s="12"/>
      <c r="AB208" s="12"/>
      <c r="AC208" s="135"/>
      <c r="AD208" s="135"/>
      <c r="AE208" s="135"/>
      <c r="AF208" s="135"/>
      <c r="AG208" s="135"/>
      <c r="AH208" s="12"/>
      <c r="AI208" s="12"/>
      <c r="AJ208" s="12"/>
      <c r="AK208" s="12"/>
      <c r="AL208" s="12"/>
      <c r="AM208" s="135"/>
      <c r="AN208" s="135"/>
      <c r="AO208" s="135"/>
      <c r="AP208" s="135"/>
      <c r="AQ208" s="135"/>
      <c r="AR208" s="135"/>
      <c r="AS208" s="135"/>
      <c r="AT208" s="135"/>
      <c r="AU208" s="135"/>
      <c r="AV208" s="135"/>
      <c r="AW208" s="135"/>
      <c r="AX208" s="135"/>
      <c r="AY208" s="135"/>
      <c r="AZ208" s="135"/>
      <c r="BA208" s="135"/>
      <c r="BB208" s="135"/>
      <c r="BC208" s="135"/>
      <c r="BD208" s="135"/>
      <c r="BE208" s="135"/>
      <c r="BF208" s="135"/>
      <c r="BG208" s="135"/>
      <c r="BH208" s="135"/>
      <c r="BI208" s="135"/>
      <c r="BJ208" s="135"/>
      <c r="BK208" s="135"/>
      <c r="BL208" s="135"/>
      <c r="BM208" s="135"/>
      <c r="BN208" s="135"/>
      <c r="BO208" s="135"/>
      <c r="BP208" s="135"/>
      <c r="BQ208" s="135"/>
      <c r="BR208" s="135"/>
      <c r="BS208" s="135"/>
      <c r="BT208" s="135"/>
      <c r="BU208" s="691"/>
      <c r="BX208" s="800"/>
      <c r="BY208" s="800"/>
      <c r="BZ208" s="800"/>
      <c r="CA208" s="800"/>
    </row>
    <row r="209" spans="1:73" s="71" customFormat="1" ht="24" customHeight="1" thickBot="1" thickTop="1">
      <c r="A209" s="692"/>
      <c r="B209" s="235" t="s">
        <v>349</v>
      </c>
      <c r="C209" s="235"/>
      <c r="D209" s="235"/>
      <c r="E209" s="235"/>
      <c r="F209" s="235"/>
      <c r="G209" s="235"/>
      <c r="H209" s="235"/>
      <c r="I209" s="235"/>
      <c r="J209" s="235"/>
      <c r="K209" s="235"/>
      <c r="L209" s="235"/>
      <c r="M209" s="1084" t="s">
        <v>595</v>
      </c>
      <c r="N209" s="1084"/>
      <c r="O209" s="1085"/>
      <c r="P209" s="1085"/>
      <c r="Q209" s="1085"/>
      <c r="R209" s="1085"/>
      <c r="S209" s="1085"/>
      <c r="T209" s="1085"/>
      <c r="U209" s="1085"/>
      <c r="Y209" s="133"/>
      <c r="Z209" s="133"/>
      <c r="AA209" s="133"/>
      <c r="AB209" s="1084" t="s">
        <v>596</v>
      </c>
      <c r="AC209" s="1084"/>
      <c r="AD209" s="1085"/>
      <c r="AE209" s="1085"/>
      <c r="AF209" s="1085"/>
      <c r="AG209" s="1085"/>
      <c r="AH209" s="1085"/>
      <c r="AI209" s="1085"/>
      <c r="AJ209" s="1085"/>
      <c r="AK209" s="133"/>
      <c r="AL209" s="133"/>
      <c r="AM209" s="133"/>
      <c r="AN209" s="133"/>
      <c r="AQ209" s="1084" t="s">
        <v>597</v>
      </c>
      <c r="AR209" s="1084"/>
      <c r="AS209" s="1085"/>
      <c r="AT209" s="1085"/>
      <c r="AU209" s="1085"/>
      <c r="AV209" s="1085"/>
      <c r="AW209" s="1085"/>
      <c r="AX209" s="1085"/>
      <c r="AY209" s="1085"/>
      <c r="BG209" s="1109" t="s">
        <v>695</v>
      </c>
      <c r="BH209" s="1110"/>
      <c r="BI209" s="1110"/>
      <c r="BJ209" s="1110"/>
      <c r="BK209" s="1110"/>
      <c r="BL209" s="1110"/>
      <c r="BM209" s="1110"/>
      <c r="BN209" s="1110"/>
      <c r="BO209" s="1110"/>
      <c r="BP209" s="1110"/>
      <c r="BQ209" s="1110"/>
      <c r="BR209" s="1110"/>
      <c r="BS209" s="1111"/>
      <c r="BT209" s="14"/>
      <c r="BU209" s="693"/>
    </row>
    <row r="210" spans="1:73" s="71" customFormat="1" ht="24" customHeight="1" thickBot="1" thickTop="1">
      <c r="A210" s="659"/>
      <c r="B210" s="133"/>
      <c r="C210" s="133"/>
      <c r="D210" s="133"/>
      <c r="E210" s="133"/>
      <c r="F210" s="133"/>
      <c r="G210" s="133"/>
      <c r="H210" s="133"/>
      <c r="I210" s="133"/>
      <c r="J210" s="133"/>
      <c r="K210" s="133"/>
      <c r="L210" s="133"/>
      <c r="M210" s="133"/>
      <c r="N210" s="133"/>
      <c r="O210" s="133"/>
      <c r="P210" s="14"/>
      <c r="Q210" s="14"/>
      <c r="R210" s="14"/>
      <c r="S210" s="14"/>
      <c r="T210" s="14"/>
      <c r="U210" s="133"/>
      <c r="V210" s="133"/>
      <c r="W210" s="133"/>
      <c r="X210" s="133"/>
      <c r="Y210" s="133"/>
      <c r="Z210" s="133"/>
      <c r="AA210" s="133"/>
      <c r="AB210" s="133"/>
      <c r="AC210" s="133"/>
      <c r="AD210" s="133"/>
      <c r="AE210" s="133"/>
      <c r="AF210" s="133"/>
      <c r="AG210" s="133"/>
      <c r="AH210" s="133"/>
      <c r="AI210" s="133"/>
      <c r="AJ210" s="133"/>
      <c r="AK210" s="133"/>
      <c r="AL210" s="133"/>
      <c r="AM210" s="133"/>
      <c r="AN210" s="133"/>
      <c r="BJ210" s="14"/>
      <c r="BK210" s="14"/>
      <c r="BL210" s="14"/>
      <c r="BM210" s="14"/>
      <c r="BN210" s="14"/>
      <c r="BO210" s="14"/>
      <c r="BP210" s="14"/>
      <c r="BQ210" s="14"/>
      <c r="BR210" s="14"/>
      <c r="BS210" s="14"/>
      <c r="BT210" s="14"/>
      <c r="BU210" s="693"/>
    </row>
    <row r="211" spans="1:73" s="71" customFormat="1" ht="29.25" customHeight="1" thickBot="1" thickTop="1">
      <c r="A211" s="659"/>
      <c r="B211" s="1074" t="s">
        <v>298</v>
      </c>
      <c r="C211" s="1074"/>
      <c r="D211" s="1074"/>
      <c r="E211" s="1074"/>
      <c r="F211" s="1074"/>
      <c r="G211" s="1074"/>
      <c r="H211" s="1074"/>
      <c r="I211" s="133"/>
      <c r="J211" s="133"/>
      <c r="K211" s="133"/>
      <c r="L211" s="133"/>
      <c r="M211" s="1072">
        <v>225</v>
      </c>
      <c r="N211" s="1073"/>
      <c r="O211" s="1039"/>
      <c r="P211" s="1040"/>
      <c r="Q211" s="1040"/>
      <c r="R211" s="1040"/>
      <c r="S211" s="1040"/>
      <c r="T211" s="1040"/>
      <c r="U211" s="1040"/>
      <c r="V211" s="1040"/>
      <c r="W211" s="1040"/>
      <c r="X211" s="1041"/>
      <c r="Y211" s="133"/>
      <c r="Z211" s="133"/>
      <c r="AA211" s="133"/>
      <c r="AB211" s="1072">
        <v>226</v>
      </c>
      <c r="AC211" s="1073"/>
      <c r="AD211" s="1039"/>
      <c r="AE211" s="1040"/>
      <c r="AF211" s="1040"/>
      <c r="AG211" s="1040"/>
      <c r="AH211" s="1040"/>
      <c r="AI211" s="1040"/>
      <c r="AJ211" s="1040"/>
      <c r="AK211" s="1040"/>
      <c r="AL211" s="1040"/>
      <c r="AM211" s="1041"/>
      <c r="AQ211" s="1072">
        <v>227</v>
      </c>
      <c r="AR211" s="1073"/>
      <c r="AS211" s="1039"/>
      <c r="AT211" s="1040"/>
      <c r="AU211" s="1040"/>
      <c r="AV211" s="1040"/>
      <c r="AW211" s="1040"/>
      <c r="AX211" s="1040"/>
      <c r="AY211" s="1040"/>
      <c r="AZ211" s="1040"/>
      <c r="BA211" s="1040"/>
      <c r="BB211" s="1041"/>
      <c r="BG211" s="1072">
        <v>228</v>
      </c>
      <c r="BH211" s="1073"/>
      <c r="BI211" s="1067">
        <f>O211+AD211+AS211</f>
        <v>0</v>
      </c>
      <c r="BJ211" s="1068"/>
      <c r="BK211" s="1068"/>
      <c r="BL211" s="1068"/>
      <c r="BM211" s="1068"/>
      <c r="BN211" s="1068"/>
      <c r="BO211" s="1068"/>
      <c r="BP211" s="1068"/>
      <c r="BQ211" s="1068"/>
      <c r="BR211" s="1068"/>
      <c r="BS211" s="1069"/>
      <c r="BU211" s="693"/>
    </row>
    <row r="212" spans="1:73" s="71" customFormat="1" ht="16.5" customHeight="1" thickBot="1" thickTop="1">
      <c r="A212" s="659"/>
      <c r="B212" s="18"/>
      <c r="C212" s="18"/>
      <c r="D212" s="18"/>
      <c r="E212" s="18"/>
      <c r="F212" s="18"/>
      <c r="G212" s="18"/>
      <c r="H212" s="18"/>
      <c r="I212" s="133"/>
      <c r="J212" s="133"/>
      <c r="K212" s="133"/>
      <c r="L212" s="133"/>
      <c r="M212" s="133"/>
      <c r="N212" s="133"/>
      <c r="O212" s="133"/>
      <c r="P212" s="14"/>
      <c r="Q212" s="14"/>
      <c r="R212" s="14"/>
      <c r="S212" s="14"/>
      <c r="T212" s="14"/>
      <c r="U212" s="133"/>
      <c r="V212" s="133"/>
      <c r="W212" s="133"/>
      <c r="X212" s="133"/>
      <c r="Y212" s="133"/>
      <c r="Z212" s="133"/>
      <c r="AA212" s="133"/>
      <c r="AB212" s="14"/>
      <c r="AC212" s="14"/>
      <c r="AD212" s="133"/>
      <c r="AE212" s="14"/>
      <c r="AF212" s="14"/>
      <c r="AG212" s="14"/>
      <c r="AH212" s="14"/>
      <c r="AI212" s="14"/>
      <c r="AJ212" s="133"/>
      <c r="AK212" s="133"/>
      <c r="AL212" s="133"/>
      <c r="AM212" s="133"/>
      <c r="AN212" s="14"/>
      <c r="AO212" s="14"/>
      <c r="AP212" s="14"/>
      <c r="AQ212" s="14"/>
      <c r="AR212" s="14"/>
      <c r="AS212" s="133"/>
      <c r="AT212" s="14"/>
      <c r="AU212" s="14"/>
      <c r="AV212" s="14"/>
      <c r="AW212" s="14"/>
      <c r="AX212" s="14"/>
      <c r="AY212" s="133"/>
      <c r="AZ212" s="133"/>
      <c r="BA212" s="133"/>
      <c r="BB212" s="133"/>
      <c r="BC212" s="14"/>
      <c r="BD212" s="14"/>
      <c r="BE212" s="14"/>
      <c r="BF212" s="14"/>
      <c r="BG212" s="14"/>
      <c r="BH212" s="14"/>
      <c r="BI212" s="801"/>
      <c r="BJ212" s="801"/>
      <c r="BK212" s="801"/>
      <c r="BL212" s="801"/>
      <c r="BM212" s="801"/>
      <c r="BN212" s="801"/>
      <c r="BO212" s="801"/>
      <c r="BP212" s="801"/>
      <c r="BQ212" s="801"/>
      <c r="BR212" s="801"/>
      <c r="BS212" s="801"/>
      <c r="BT212" s="14"/>
      <c r="BU212" s="693"/>
    </row>
    <row r="213" spans="1:73" s="71" customFormat="1" ht="29.25" customHeight="1" thickBot="1" thickTop="1">
      <c r="A213" s="659"/>
      <c r="B213" s="1074" t="s">
        <v>334</v>
      </c>
      <c r="C213" s="1074"/>
      <c r="D213" s="1074"/>
      <c r="E213" s="1074"/>
      <c r="F213" s="1074"/>
      <c r="G213" s="1074"/>
      <c r="H213" s="1074"/>
      <c r="I213" s="14"/>
      <c r="J213" s="14"/>
      <c r="K213" s="133"/>
      <c r="L213" s="133"/>
      <c r="M213" s="1072">
        <v>229</v>
      </c>
      <c r="N213" s="1073"/>
      <c r="O213" s="1039"/>
      <c r="P213" s="1040"/>
      <c r="Q213" s="1040"/>
      <c r="R213" s="1040"/>
      <c r="S213" s="1040"/>
      <c r="T213" s="1040"/>
      <c r="U213" s="1040"/>
      <c r="V213" s="1040"/>
      <c r="W213" s="1040"/>
      <c r="X213" s="1041"/>
      <c r="Y213" s="133"/>
      <c r="Z213" s="133"/>
      <c r="AA213" s="133"/>
      <c r="AB213" s="1072">
        <v>230</v>
      </c>
      <c r="AC213" s="1073"/>
      <c r="AD213" s="1039"/>
      <c r="AE213" s="1040"/>
      <c r="AF213" s="1040"/>
      <c r="AG213" s="1040"/>
      <c r="AH213" s="1040"/>
      <c r="AI213" s="1040"/>
      <c r="AJ213" s="1040"/>
      <c r="AK213" s="1040"/>
      <c r="AL213" s="1040"/>
      <c r="AM213" s="1041"/>
      <c r="AQ213" s="1072">
        <v>231</v>
      </c>
      <c r="AR213" s="1073"/>
      <c r="AS213" s="1039"/>
      <c r="AT213" s="1040"/>
      <c r="AU213" s="1040"/>
      <c r="AV213" s="1040"/>
      <c r="AW213" s="1040"/>
      <c r="AX213" s="1040"/>
      <c r="AY213" s="1040"/>
      <c r="AZ213" s="1040"/>
      <c r="BA213" s="1040"/>
      <c r="BB213" s="1041"/>
      <c r="BG213" s="1072">
        <v>232</v>
      </c>
      <c r="BH213" s="1073"/>
      <c r="BI213" s="1067">
        <f>O213+AD213+AS213</f>
        <v>0</v>
      </c>
      <c r="BJ213" s="1068"/>
      <c r="BK213" s="1068"/>
      <c r="BL213" s="1068"/>
      <c r="BM213" s="1068"/>
      <c r="BN213" s="1068"/>
      <c r="BO213" s="1068"/>
      <c r="BP213" s="1068"/>
      <c r="BQ213" s="1068"/>
      <c r="BR213" s="1068"/>
      <c r="BS213" s="1069"/>
      <c r="BT213" s="14"/>
      <c r="BU213" s="693"/>
    </row>
    <row r="214" spans="1:73" s="71" customFormat="1" ht="9" customHeight="1" thickBot="1" thickTop="1">
      <c r="A214" s="659"/>
      <c r="B214" s="18"/>
      <c r="C214" s="18"/>
      <c r="D214" s="18"/>
      <c r="E214" s="18"/>
      <c r="F214" s="18"/>
      <c r="G214" s="18"/>
      <c r="H214" s="18"/>
      <c r="I214" s="14"/>
      <c r="J214" s="14"/>
      <c r="K214" s="133"/>
      <c r="L214" s="133"/>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801"/>
      <c r="BJ214" s="801"/>
      <c r="BK214" s="801"/>
      <c r="BL214" s="801"/>
      <c r="BM214" s="801"/>
      <c r="BN214" s="801"/>
      <c r="BO214" s="801"/>
      <c r="BP214" s="801"/>
      <c r="BQ214" s="801"/>
      <c r="BR214" s="801"/>
      <c r="BS214" s="801"/>
      <c r="BT214" s="14"/>
      <c r="BU214" s="693"/>
    </row>
    <row r="215" spans="1:73" s="71" customFormat="1" ht="29.25" customHeight="1" thickBot="1" thickTop="1">
      <c r="A215" s="659"/>
      <c r="B215" s="1074" t="s">
        <v>335</v>
      </c>
      <c r="C215" s="1074"/>
      <c r="D215" s="1074"/>
      <c r="E215" s="1074"/>
      <c r="F215" s="1074"/>
      <c r="G215" s="1074"/>
      <c r="H215" s="1074"/>
      <c r="I215" s="133"/>
      <c r="J215" s="133"/>
      <c r="K215" s="133"/>
      <c r="L215" s="133"/>
      <c r="M215" s="1072">
        <v>233</v>
      </c>
      <c r="N215" s="1073"/>
      <c r="O215" s="1039"/>
      <c r="P215" s="1040"/>
      <c r="Q215" s="1040"/>
      <c r="R215" s="1040"/>
      <c r="S215" s="1040"/>
      <c r="T215" s="1040"/>
      <c r="U215" s="1040"/>
      <c r="V215" s="1040"/>
      <c r="W215" s="1040"/>
      <c r="X215" s="1041"/>
      <c r="Y215" s="133"/>
      <c r="Z215" s="133"/>
      <c r="AA215" s="133"/>
      <c r="AB215" s="1072">
        <v>234</v>
      </c>
      <c r="AC215" s="1073"/>
      <c r="AD215" s="1039"/>
      <c r="AE215" s="1040"/>
      <c r="AF215" s="1040"/>
      <c r="AG215" s="1040"/>
      <c r="AH215" s="1040"/>
      <c r="AI215" s="1040"/>
      <c r="AJ215" s="1040"/>
      <c r="AK215" s="1040"/>
      <c r="AL215" s="1040"/>
      <c r="AM215" s="1041"/>
      <c r="AQ215" s="1072">
        <v>235</v>
      </c>
      <c r="AR215" s="1073"/>
      <c r="AS215" s="1039"/>
      <c r="AT215" s="1040"/>
      <c r="AU215" s="1040"/>
      <c r="AV215" s="1040"/>
      <c r="AW215" s="1040"/>
      <c r="AX215" s="1040"/>
      <c r="AY215" s="1040"/>
      <c r="AZ215" s="1040"/>
      <c r="BA215" s="1040"/>
      <c r="BB215" s="1041"/>
      <c r="BG215" s="1072">
        <v>236</v>
      </c>
      <c r="BH215" s="1073"/>
      <c r="BI215" s="1067">
        <f>O215+AD215+AS215</f>
        <v>0</v>
      </c>
      <c r="BJ215" s="1068"/>
      <c r="BK215" s="1068"/>
      <c r="BL215" s="1068"/>
      <c r="BM215" s="1068"/>
      <c r="BN215" s="1068"/>
      <c r="BO215" s="1068"/>
      <c r="BP215" s="1068"/>
      <c r="BQ215" s="1068"/>
      <c r="BR215" s="1068"/>
      <c r="BS215" s="1069"/>
      <c r="BT215" s="14"/>
      <c r="BU215" s="693"/>
    </row>
    <row r="216" spans="1:73" s="71" customFormat="1" ht="9" customHeight="1" thickBot="1" thickTop="1">
      <c r="A216" s="659"/>
      <c r="B216" s="18"/>
      <c r="C216" s="18"/>
      <c r="D216" s="18"/>
      <c r="E216" s="18"/>
      <c r="F216" s="18"/>
      <c r="G216" s="18"/>
      <c r="H216" s="18"/>
      <c r="I216" s="133"/>
      <c r="J216" s="133"/>
      <c r="K216" s="133"/>
      <c r="L216" s="133"/>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801"/>
      <c r="BJ216" s="801"/>
      <c r="BK216" s="801"/>
      <c r="BL216" s="801"/>
      <c r="BM216" s="801"/>
      <c r="BN216" s="801"/>
      <c r="BO216" s="801"/>
      <c r="BP216" s="801"/>
      <c r="BQ216" s="801"/>
      <c r="BR216" s="801"/>
      <c r="BS216" s="801"/>
      <c r="BT216" s="14"/>
      <c r="BU216" s="693"/>
    </row>
    <row r="217" spans="1:73" s="71" customFormat="1" ht="29.25" customHeight="1" thickBot="1" thickTop="1">
      <c r="A217" s="659"/>
      <c r="B217" s="1074" t="s">
        <v>523</v>
      </c>
      <c r="C217" s="1074"/>
      <c r="D217" s="1074"/>
      <c r="E217" s="1074"/>
      <c r="F217" s="1074"/>
      <c r="G217" s="1074"/>
      <c r="H217" s="1074"/>
      <c r="I217" s="133"/>
      <c r="J217" s="133"/>
      <c r="K217" s="133"/>
      <c r="L217" s="133"/>
      <c r="M217" s="1072">
        <v>237</v>
      </c>
      <c r="N217" s="1073"/>
      <c r="O217" s="1039"/>
      <c r="P217" s="1040"/>
      <c r="Q217" s="1040"/>
      <c r="R217" s="1040"/>
      <c r="S217" s="1040"/>
      <c r="T217" s="1040"/>
      <c r="U217" s="1040"/>
      <c r="V217" s="1040"/>
      <c r="W217" s="1040"/>
      <c r="X217" s="1041"/>
      <c r="Y217" s="133"/>
      <c r="Z217" s="133"/>
      <c r="AA217" s="133"/>
      <c r="AB217" s="1072">
        <v>238</v>
      </c>
      <c r="AC217" s="1073"/>
      <c r="AD217" s="1039"/>
      <c r="AE217" s="1040"/>
      <c r="AF217" s="1040"/>
      <c r="AG217" s="1040"/>
      <c r="AH217" s="1040"/>
      <c r="AI217" s="1040"/>
      <c r="AJ217" s="1040"/>
      <c r="AK217" s="1040"/>
      <c r="AL217" s="1040"/>
      <c r="AM217" s="1041"/>
      <c r="AQ217" s="1072">
        <v>239</v>
      </c>
      <c r="AR217" s="1073"/>
      <c r="AS217" s="1039"/>
      <c r="AT217" s="1040"/>
      <c r="AU217" s="1040"/>
      <c r="AV217" s="1040"/>
      <c r="AW217" s="1040"/>
      <c r="AX217" s="1040"/>
      <c r="AY217" s="1040"/>
      <c r="AZ217" s="1040"/>
      <c r="BA217" s="1040"/>
      <c r="BB217" s="1041"/>
      <c r="BG217" s="1072">
        <v>240</v>
      </c>
      <c r="BH217" s="1073"/>
      <c r="BI217" s="1067">
        <f>O217+AD217+AS217</f>
        <v>0</v>
      </c>
      <c r="BJ217" s="1068"/>
      <c r="BK217" s="1068"/>
      <c r="BL217" s="1068"/>
      <c r="BM217" s="1068"/>
      <c r="BN217" s="1068"/>
      <c r="BO217" s="1068"/>
      <c r="BP217" s="1068"/>
      <c r="BQ217" s="1068"/>
      <c r="BR217" s="1068"/>
      <c r="BS217" s="1069"/>
      <c r="BT217" s="14"/>
      <c r="BU217" s="693"/>
    </row>
    <row r="218" spans="1:73" s="71" customFormat="1" ht="9" customHeight="1" thickBot="1" thickTop="1">
      <c r="A218" s="659"/>
      <c r="B218" s="18"/>
      <c r="C218" s="18"/>
      <c r="D218" s="18"/>
      <c r="E218" s="18"/>
      <c r="F218" s="18"/>
      <c r="G218" s="18"/>
      <c r="H218" s="18"/>
      <c r="I218" s="133"/>
      <c r="J218" s="133"/>
      <c r="K218" s="133"/>
      <c r="L218" s="133"/>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801"/>
      <c r="BJ218" s="801"/>
      <c r="BK218" s="801"/>
      <c r="BL218" s="801"/>
      <c r="BM218" s="801"/>
      <c r="BN218" s="801"/>
      <c r="BO218" s="801"/>
      <c r="BP218" s="801"/>
      <c r="BQ218" s="801"/>
      <c r="BR218" s="801"/>
      <c r="BS218" s="801"/>
      <c r="BT218" s="14"/>
      <c r="BU218" s="693"/>
    </row>
    <row r="219" spans="1:73" s="71" customFormat="1" ht="29.25" customHeight="1" thickBot="1" thickTop="1">
      <c r="A219" s="659"/>
      <c r="B219" s="1074" t="s">
        <v>299</v>
      </c>
      <c r="C219" s="1074"/>
      <c r="D219" s="1074"/>
      <c r="E219" s="1074"/>
      <c r="F219" s="1074"/>
      <c r="G219" s="1074"/>
      <c r="H219" s="1074"/>
      <c r="I219" s="133"/>
      <c r="J219" s="133"/>
      <c r="K219" s="133"/>
      <c r="L219" s="133"/>
      <c r="M219" s="1072">
        <v>241</v>
      </c>
      <c r="N219" s="1073"/>
      <c r="O219" s="1039"/>
      <c r="P219" s="1040"/>
      <c r="Q219" s="1040"/>
      <c r="R219" s="1040"/>
      <c r="S219" s="1040"/>
      <c r="T219" s="1040"/>
      <c r="U219" s="1040"/>
      <c r="V219" s="1040"/>
      <c r="W219" s="1040"/>
      <c r="X219" s="1041"/>
      <c r="Y219" s="133"/>
      <c r="Z219" s="133"/>
      <c r="AA219" s="133"/>
      <c r="AB219" s="1072">
        <v>242</v>
      </c>
      <c r="AC219" s="1073"/>
      <c r="AD219" s="1039"/>
      <c r="AE219" s="1040"/>
      <c r="AF219" s="1040"/>
      <c r="AG219" s="1040"/>
      <c r="AH219" s="1040"/>
      <c r="AI219" s="1040"/>
      <c r="AJ219" s="1040"/>
      <c r="AK219" s="1040"/>
      <c r="AL219" s="1040"/>
      <c r="AM219" s="1041"/>
      <c r="AQ219" s="1072">
        <v>243</v>
      </c>
      <c r="AR219" s="1073"/>
      <c r="AS219" s="1039"/>
      <c r="AT219" s="1040"/>
      <c r="AU219" s="1040"/>
      <c r="AV219" s="1040"/>
      <c r="AW219" s="1040"/>
      <c r="AX219" s="1040"/>
      <c r="AY219" s="1040"/>
      <c r="AZ219" s="1040"/>
      <c r="BA219" s="1040"/>
      <c r="BB219" s="1041"/>
      <c r="BG219" s="1072">
        <v>244</v>
      </c>
      <c r="BH219" s="1073"/>
      <c r="BI219" s="1067">
        <f>O219+AD219+AS219</f>
        <v>0</v>
      </c>
      <c r="BJ219" s="1068"/>
      <c r="BK219" s="1068"/>
      <c r="BL219" s="1068"/>
      <c r="BM219" s="1068"/>
      <c r="BN219" s="1068"/>
      <c r="BO219" s="1068"/>
      <c r="BP219" s="1068"/>
      <c r="BQ219" s="1068"/>
      <c r="BR219" s="1068"/>
      <c r="BS219" s="1069"/>
      <c r="BT219" s="14"/>
      <c r="BU219" s="693"/>
    </row>
    <row r="220" spans="1:73" s="71" customFormat="1" ht="9" customHeight="1" thickBot="1" thickTop="1">
      <c r="A220" s="659"/>
      <c r="B220" s="18"/>
      <c r="C220" s="18"/>
      <c r="D220" s="18"/>
      <c r="E220" s="18"/>
      <c r="F220" s="18"/>
      <c r="G220" s="18"/>
      <c r="H220" s="18"/>
      <c r="I220" s="133"/>
      <c r="J220" s="133"/>
      <c r="K220" s="133"/>
      <c r="L220" s="133"/>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801"/>
      <c r="BJ220" s="801"/>
      <c r="BK220" s="801"/>
      <c r="BL220" s="801"/>
      <c r="BM220" s="801"/>
      <c r="BN220" s="801"/>
      <c r="BO220" s="801"/>
      <c r="BP220" s="801"/>
      <c r="BQ220" s="801"/>
      <c r="BR220" s="801"/>
      <c r="BS220" s="801"/>
      <c r="BT220" s="14"/>
      <c r="BU220" s="693"/>
    </row>
    <row r="221" spans="1:73" s="71" customFormat="1" ht="29.25" customHeight="1" thickBot="1" thickTop="1">
      <c r="A221" s="659"/>
      <c r="B221" s="1074" t="s">
        <v>350</v>
      </c>
      <c r="C221" s="1074"/>
      <c r="D221" s="1074"/>
      <c r="E221" s="1074"/>
      <c r="F221" s="1074"/>
      <c r="G221" s="1074"/>
      <c r="H221" s="1074"/>
      <c r="I221" s="133"/>
      <c r="J221" s="133"/>
      <c r="K221" s="133"/>
      <c r="L221" s="133"/>
      <c r="M221" s="1072">
        <v>245</v>
      </c>
      <c r="N221" s="1073"/>
      <c r="O221" s="1039"/>
      <c r="P221" s="1040"/>
      <c r="Q221" s="1040"/>
      <c r="R221" s="1040"/>
      <c r="S221" s="1040"/>
      <c r="T221" s="1040"/>
      <c r="U221" s="1040"/>
      <c r="V221" s="1040"/>
      <c r="W221" s="1040"/>
      <c r="X221" s="1041"/>
      <c r="Y221" s="133"/>
      <c r="Z221" s="133"/>
      <c r="AA221" s="133"/>
      <c r="AB221" s="1072">
        <v>246</v>
      </c>
      <c r="AC221" s="1073"/>
      <c r="AD221" s="1039"/>
      <c r="AE221" s="1040"/>
      <c r="AF221" s="1040"/>
      <c r="AG221" s="1040"/>
      <c r="AH221" s="1040"/>
      <c r="AI221" s="1040"/>
      <c r="AJ221" s="1040"/>
      <c r="AK221" s="1040"/>
      <c r="AL221" s="1040"/>
      <c r="AM221" s="1041"/>
      <c r="AQ221" s="1072">
        <v>247</v>
      </c>
      <c r="AR221" s="1073"/>
      <c r="AS221" s="1039"/>
      <c r="AT221" s="1040"/>
      <c r="AU221" s="1040"/>
      <c r="AV221" s="1040"/>
      <c r="AW221" s="1040"/>
      <c r="AX221" s="1040"/>
      <c r="AY221" s="1040"/>
      <c r="AZ221" s="1040"/>
      <c r="BA221" s="1040"/>
      <c r="BB221" s="1041"/>
      <c r="BG221" s="1072">
        <v>248</v>
      </c>
      <c r="BH221" s="1073"/>
      <c r="BI221" s="1067">
        <f>O221+AD221+AS221</f>
        <v>0</v>
      </c>
      <c r="BJ221" s="1068"/>
      <c r="BK221" s="1068"/>
      <c r="BL221" s="1068"/>
      <c r="BM221" s="1068"/>
      <c r="BN221" s="1068"/>
      <c r="BO221" s="1068"/>
      <c r="BP221" s="1068"/>
      <c r="BQ221" s="1068"/>
      <c r="BR221" s="1068"/>
      <c r="BS221" s="1069"/>
      <c r="BT221" s="14"/>
      <c r="BU221" s="693"/>
    </row>
    <row r="222" spans="1:73" s="71" customFormat="1" ht="9" customHeight="1" thickBot="1" thickTop="1">
      <c r="A222" s="659"/>
      <c r="B222" s="18"/>
      <c r="C222" s="18"/>
      <c r="D222" s="18"/>
      <c r="E222" s="18"/>
      <c r="F222" s="18"/>
      <c r="G222" s="18"/>
      <c r="H222" s="18"/>
      <c r="I222" s="133"/>
      <c r="J222" s="133"/>
      <c r="K222" s="133"/>
      <c r="L222" s="133"/>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801"/>
      <c r="BJ222" s="801"/>
      <c r="BK222" s="801"/>
      <c r="BL222" s="801"/>
      <c r="BM222" s="801"/>
      <c r="BN222" s="801"/>
      <c r="BO222" s="801"/>
      <c r="BP222" s="801"/>
      <c r="BQ222" s="801"/>
      <c r="BR222" s="801"/>
      <c r="BS222" s="801"/>
      <c r="BT222" s="14"/>
      <c r="BU222" s="693"/>
    </row>
    <row r="223" spans="1:73" s="71" customFormat="1" ht="29.25" customHeight="1" thickBot="1" thickTop="1">
      <c r="A223" s="659"/>
      <c r="B223" s="1074" t="s">
        <v>563</v>
      </c>
      <c r="C223" s="1074"/>
      <c r="D223" s="1074"/>
      <c r="E223" s="1074"/>
      <c r="F223" s="1074"/>
      <c r="G223" s="1074"/>
      <c r="H223" s="1074"/>
      <c r="I223" s="133"/>
      <c r="J223" s="133"/>
      <c r="K223" s="133"/>
      <c r="L223" s="133"/>
      <c r="M223" s="1072" t="s">
        <v>672</v>
      </c>
      <c r="N223" s="1073"/>
      <c r="O223" s="1039"/>
      <c r="P223" s="1040"/>
      <c r="Q223" s="1040"/>
      <c r="R223" s="1040"/>
      <c r="S223" s="1040"/>
      <c r="T223" s="1040"/>
      <c r="U223" s="1040"/>
      <c r="V223" s="1040"/>
      <c r="W223" s="1040"/>
      <c r="X223" s="1041"/>
      <c r="Y223" s="133"/>
      <c r="Z223" s="133"/>
      <c r="AA223" s="133"/>
      <c r="AB223" s="1072" t="s">
        <v>673</v>
      </c>
      <c r="AC223" s="1073"/>
      <c r="AD223" s="1039"/>
      <c r="AE223" s="1040"/>
      <c r="AF223" s="1040"/>
      <c r="AG223" s="1040"/>
      <c r="AH223" s="1040"/>
      <c r="AI223" s="1040"/>
      <c r="AJ223" s="1040"/>
      <c r="AK223" s="1040"/>
      <c r="AL223" s="1040"/>
      <c r="AM223" s="1041"/>
      <c r="AQ223" s="1072" t="s">
        <v>674</v>
      </c>
      <c r="AR223" s="1073"/>
      <c r="AS223" s="1039"/>
      <c r="AT223" s="1040"/>
      <c r="AU223" s="1040"/>
      <c r="AV223" s="1040"/>
      <c r="AW223" s="1040"/>
      <c r="AX223" s="1040"/>
      <c r="AY223" s="1040"/>
      <c r="AZ223" s="1040"/>
      <c r="BA223" s="1040"/>
      <c r="BB223" s="1041"/>
      <c r="BG223" s="1072" t="s">
        <v>675</v>
      </c>
      <c r="BH223" s="1073"/>
      <c r="BI223" s="1067">
        <f>O223+AD223+AS223</f>
        <v>0</v>
      </c>
      <c r="BJ223" s="1068"/>
      <c r="BK223" s="1068"/>
      <c r="BL223" s="1068"/>
      <c r="BM223" s="1068"/>
      <c r="BN223" s="1068"/>
      <c r="BO223" s="1068"/>
      <c r="BP223" s="1068"/>
      <c r="BQ223" s="1068"/>
      <c r="BR223" s="1068"/>
      <c r="BS223" s="1069"/>
      <c r="BT223" s="14"/>
      <c r="BU223" s="693"/>
    </row>
    <row r="224" spans="1:73" s="71" customFormat="1" ht="9" customHeight="1" thickBot="1" thickTop="1">
      <c r="A224" s="659"/>
      <c r="B224" s="18"/>
      <c r="C224" s="18"/>
      <c r="D224" s="18"/>
      <c r="E224" s="18"/>
      <c r="F224" s="18"/>
      <c r="G224" s="18"/>
      <c r="H224" s="18"/>
      <c r="I224" s="133"/>
      <c r="J224" s="133"/>
      <c r="K224" s="133"/>
      <c r="L224" s="133"/>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801"/>
      <c r="BJ224" s="801"/>
      <c r="BK224" s="801"/>
      <c r="BL224" s="801"/>
      <c r="BM224" s="801"/>
      <c r="BN224" s="801"/>
      <c r="BO224" s="801"/>
      <c r="BP224" s="801"/>
      <c r="BQ224" s="801"/>
      <c r="BR224" s="801"/>
      <c r="BS224" s="801"/>
      <c r="BT224" s="14"/>
      <c r="BU224" s="693"/>
    </row>
    <row r="225" spans="1:73" s="71" customFormat="1" ht="29.25" customHeight="1" thickBot="1" thickTop="1">
      <c r="A225" s="659"/>
      <c r="B225" s="1074" t="s">
        <v>564</v>
      </c>
      <c r="C225" s="1074"/>
      <c r="D225" s="1074"/>
      <c r="E225" s="1074"/>
      <c r="F225" s="1074"/>
      <c r="G225" s="1074"/>
      <c r="H225" s="1074"/>
      <c r="I225" s="133"/>
      <c r="J225" s="133"/>
      <c r="K225" s="133"/>
      <c r="L225" s="133"/>
      <c r="M225" s="1072" t="s">
        <v>676</v>
      </c>
      <c r="N225" s="1073"/>
      <c r="O225" s="1039"/>
      <c r="P225" s="1040"/>
      <c r="Q225" s="1040"/>
      <c r="R225" s="1040"/>
      <c r="S225" s="1040"/>
      <c r="T225" s="1040"/>
      <c r="U225" s="1040"/>
      <c r="V225" s="1040"/>
      <c r="W225" s="1040"/>
      <c r="X225" s="1041"/>
      <c r="Y225" s="133"/>
      <c r="Z225" s="133"/>
      <c r="AA225" s="133"/>
      <c r="AB225" s="1072" t="s">
        <v>677</v>
      </c>
      <c r="AC225" s="1073"/>
      <c r="AD225" s="1039"/>
      <c r="AE225" s="1040"/>
      <c r="AF225" s="1040"/>
      <c r="AG225" s="1040"/>
      <c r="AH225" s="1040"/>
      <c r="AI225" s="1040"/>
      <c r="AJ225" s="1040"/>
      <c r="AK225" s="1040"/>
      <c r="AL225" s="1040"/>
      <c r="AM225" s="1041"/>
      <c r="AQ225" s="1072" t="s">
        <v>678</v>
      </c>
      <c r="AR225" s="1073"/>
      <c r="AS225" s="1039"/>
      <c r="AT225" s="1040"/>
      <c r="AU225" s="1040"/>
      <c r="AV225" s="1040"/>
      <c r="AW225" s="1040"/>
      <c r="AX225" s="1040"/>
      <c r="AY225" s="1040"/>
      <c r="AZ225" s="1040"/>
      <c r="BA225" s="1040"/>
      <c r="BB225" s="1041"/>
      <c r="BG225" s="1072" t="s">
        <v>679</v>
      </c>
      <c r="BH225" s="1073"/>
      <c r="BI225" s="1067">
        <f>O225+AD225+AS225</f>
        <v>0</v>
      </c>
      <c r="BJ225" s="1068"/>
      <c r="BK225" s="1068"/>
      <c r="BL225" s="1068"/>
      <c r="BM225" s="1068"/>
      <c r="BN225" s="1068"/>
      <c r="BO225" s="1068"/>
      <c r="BP225" s="1068"/>
      <c r="BQ225" s="1068"/>
      <c r="BR225" s="1068"/>
      <c r="BS225" s="1069"/>
      <c r="BT225" s="14"/>
      <c r="BU225" s="693"/>
    </row>
    <row r="226" spans="1:73" s="71" customFormat="1" ht="9" customHeight="1" thickBot="1" thickTop="1">
      <c r="A226" s="659"/>
      <c r="B226" s="18"/>
      <c r="C226" s="18"/>
      <c r="D226" s="18"/>
      <c r="E226" s="18"/>
      <c r="F226" s="18"/>
      <c r="G226" s="18"/>
      <c r="H226" s="18"/>
      <c r="I226" s="133"/>
      <c r="J226" s="133"/>
      <c r="K226" s="133"/>
      <c r="L226" s="133"/>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801"/>
      <c r="BJ226" s="801"/>
      <c r="BK226" s="801"/>
      <c r="BL226" s="801"/>
      <c r="BM226" s="801"/>
      <c r="BN226" s="801"/>
      <c r="BO226" s="801"/>
      <c r="BP226" s="801"/>
      <c r="BQ226" s="801"/>
      <c r="BR226" s="801"/>
      <c r="BS226" s="801"/>
      <c r="BT226" s="14"/>
      <c r="BU226" s="693"/>
    </row>
    <row r="227" spans="1:73" s="71" customFormat="1" ht="29.25" customHeight="1" thickBot="1" thickTop="1">
      <c r="A227" s="659"/>
      <c r="B227" s="1074" t="s">
        <v>680</v>
      </c>
      <c r="C227" s="1074"/>
      <c r="D227" s="1074"/>
      <c r="E227" s="1074"/>
      <c r="F227" s="1074"/>
      <c r="G227" s="1074"/>
      <c r="H227" s="1074"/>
      <c r="I227" s="133"/>
      <c r="J227" s="133"/>
      <c r="K227" s="133"/>
      <c r="L227" s="133"/>
      <c r="M227" s="1072" t="s">
        <v>681</v>
      </c>
      <c r="N227" s="1073"/>
      <c r="O227" s="1039"/>
      <c r="P227" s="1040"/>
      <c r="Q227" s="1040"/>
      <c r="R227" s="1040"/>
      <c r="S227" s="1040"/>
      <c r="T227" s="1040"/>
      <c r="U227" s="1040"/>
      <c r="V227" s="1040"/>
      <c r="W227" s="1040"/>
      <c r="X227" s="1041"/>
      <c r="Y227" s="133"/>
      <c r="Z227" s="133"/>
      <c r="AA227" s="133"/>
      <c r="AB227" s="1072" t="s">
        <v>682</v>
      </c>
      <c r="AC227" s="1073"/>
      <c r="AD227" s="1039"/>
      <c r="AE227" s="1040"/>
      <c r="AF227" s="1040"/>
      <c r="AG227" s="1040"/>
      <c r="AH227" s="1040"/>
      <c r="AI227" s="1040"/>
      <c r="AJ227" s="1040"/>
      <c r="AK227" s="1040"/>
      <c r="AL227" s="1040"/>
      <c r="AM227" s="1041"/>
      <c r="AQ227" s="1072" t="s">
        <v>683</v>
      </c>
      <c r="AR227" s="1073"/>
      <c r="AS227" s="1039"/>
      <c r="AT227" s="1040"/>
      <c r="AU227" s="1040"/>
      <c r="AV227" s="1040"/>
      <c r="AW227" s="1040"/>
      <c r="AX227" s="1040"/>
      <c r="AY227" s="1040"/>
      <c r="AZ227" s="1040"/>
      <c r="BA227" s="1040"/>
      <c r="BB227" s="1041"/>
      <c r="BG227" s="1072" t="s">
        <v>684</v>
      </c>
      <c r="BH227" s="1073"/>
      <c r="BI227" s="1067">
        <f>O227+AD227+AS227</f>
        <v>0</v>
      </c>
      <c r="BJ227" s="1068"/>
      <c r="BK227" s="1068"/>
      <c r="BL227" s="1068"/>
      <c r="BM227" s="1068"/>
      <c r="BN227" s="1068"/>
      <c r="BO227" s="1068"/>
      <c r="BP227" s="1068"/>
      <c r="BQ227" s="1068"/>
      <c r="BR227" s="1068"/>
      <c r="BS227" s="1069"/>
      <c r="BT227" s="14"/>
      <c r="BU227" s="693"/>
    </row>
    <row r="228" spans="1:73" s="71" customFormat="1" ht="9" customHeight="1" thickBot="1" thickTop="1">
      <c r="A228" s="659"/>
      <c r="B228" s="18"/>
      <c r="C228" s="18"/>
      <c r="D228" s="18"/>
      <c r="E228" s="18"/>
      <c r="F228" s="18"/>
      <c r="G228" s="18"/>
      <c r="H228" s="18"/>
      <c r="I228" s="133"/>
      <c r="J228" s="133"/>
      <c r="K228" s="133"/>
      <c r="L228" s="133"/>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801"/>
      <c r="BJ228" s="801"/>
      <c r="BK228" s="801"/>
      <c r="BL228" s="801"/>
      <c r="BM228" s="801"/>
      <c r="BN228" s="801"/>
      <c r="BO228" s="801"/>
      <c r="BP228" s="801"/>
      <c r="BQ228" s="801"/>
      <c r="BR228" s="801"/>
      <c r="BS228" s="801"/>
      <c r="BT228" s="14"/>
      <c r="BU228" s="693"/>
    </row>
    <row r="229" spans="1:73" s="71" customFormat="1" ht="29.25" customHeight="1" thickBot="1" thickTop="1">
      <c r="A229" s="659"/>
      <c r="B229" s="1074" t="s">
        <v>565</v>
      </c>
      <c r="C229" s="1074"/>
      <c r="D229" s="1074"/>
      <c r="E229" s="1074"/>
      <c r="F229" s="1074"/>
      <c r="G229" s="1074"/>
      <c r="H229" s="1074"/>
      <c r="I229" s="133"/>
      <c r="J229" s="133"/>
      <c r="K229" s="133"/>
      <c r="L229" s="133"/>
      <c r="M229" s="1072" t="s">
        <v>685</v>
      </c>
      <c r="N229" s="1073"/>
      <c r="O229" s="1039"/>
      <c r="P229" s="1040"/>
      <c r="Q229" s="1040"/>
      <c r="R229" s="1040"/>
      <c r="S229" s="1040"/>
      <c r="T229" s="1040"/>
      <c r="U229" s="1040"/>
      <c r="V229" s="1040"/>
      <c r="W229" s="1040"/>
      <c r="X229" s="1041"/>
      <c r="Y229" s="133"/>
      <c r="Z229" s="133"/>
      <c r="AA229" s="133"/>
      <c r="AB229" s="1072" t="s">
        <v>686</v>
      </c>
      <c r="AC229" s="1073"/>
      <c r="AD229" s="1039"/>
      <c r="AE229" s="1040"/>
      <c r="AF229" s="1040"/>
      <c r="AG229" s="1040"/>
      <c r="AH229" s="1040"/>
      <c r="AI229" s="1040"/>
      <c r="AJ229" s="1040"/>
      <c r="AK229" s="1040"/>
      <c r="AL229" s="1040"/>
      <c r="AM229" s="1041"/>
      <c r="AQ229" s="1072" t="s">
        <v>687</v>
      </c>
      <c r="AR229" s="1073"/>
      <c r="AS229" s="1039"/>
      <c r="AT229" s="1040"/>
      <c r="AU229" s="1040"/>
      <c r="AV229" s="1040"/>
      <c r="AW229" s="1040"/>
      <c r="AX229" s="1040"/>
      <c r="AY229" s="1040"/>
      <c r="AZ229" s="1040"/>
      <c r="BA229" s="1040"/>
      <c r="BB229" s="1041"/>
      <c r="BG229" s="1072" t="s">
        <v>688</v>
      </c>
      <c r="BH229" s="1073"/>
      <c r="BI229" s="1067">
        <f>O229+AD229+AS229</f>
        <v>0</v>
      </c>
      <c r="BJ229" s="1068"/>
      <c r="BK229" s="1068"/>
      <c r="BL229" s="1068"/>
      <c r="BM229" s="1068"/>
      <c r="BN229" s="1068"/>
      <c r="BO229" s="1068"/>
      <c r="BP229" s="1068"/>
      <c r="BQ229" s="1068"/>
      <c r="BR229" s="1068"/>
      <c r="BS229" s="1069"/>
      <c r="BT229" s="14"/>
      <c r="BU229" s="693"/>
    </row>
    <row r="230" spans="1:73" s="71" customFormat="1" ht="9" customHeight="1" thickBot="1" thickTop="1">
      <c r="A230" s="659"/>
      <c r="B230" s="18"/>
      <c r="C230" s="18"/>
      <c r="D230" s="18"/>
      <c r="E230" s="18"/>
      <c r="F230" s="18"/>
      <c r="G230" s="18"/>
      <c r="H230" s="18"/>
      <c r="I230" s="133"/>
      <c r="J230" s="133"/>
      <c r="K230" s="133"/>
      <c r="L230" s="133"/>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801"/>
      <c r="BJ230" s="801"/>
      <c r="BK230" s="801"/>
      <c r="BL230" s="801"/>
      <c r="BM230" s="801"/>
      <c r="BN230" s="801"/>
      <c r="BO230" s="801"/>
      <c r="BP230" s="801"/>
      <c r="BQ230" s="801"/>
      <c r="BR230" s="801"/>
      <c r="BS230" s="801"/>
      <c r="BT230" s="14"/>
      <c r="BU230" s="693"/>
    </row>
    <row r="231" spans="1:73" s="71" customFormat="1" ht="29.25" customHeight="1" thickBot="1" thickTop="1">
      <c r="A231" s="659"/>
      <c r="B231" s="1074" t="s">
        <v>538</v>
      </c>
      <c r="C231" s="1074"/>
      <c r="D231" s="1074"/>
      <c r="E231" s="1074"/>
      <c r="F231" s="1074"/>
      <c r="G231" s="1074"/>
      <c r="H231" s="1074"/>
      <c r="I231" s="133"/>
      <c r="J231" s="133"/>
      <c r="K231" s="133"/>
      <c r="L231" s="133"/>
      <c r="M231" s="1072" t="s">
        <v>689</v>
      </c>
      <c r="N231" s="1073"/>
      <c r="O231" s="1039"/>
      <c r="P231" s="1040"/>
      <c r="Q231" s="1040"/>
      <c r="R231" s="1040"/>
      <c r="S231" s="1040"/>
      <c r="T231" s="1040"/>
      <c r="U231" s="1040"/>
      <c r="V231" s="1040"/>
      <c r="W231" s="1040"/>
      <c r="X231" s="1041"/>
      <c r="Y231" s="133"/>
      <c r="Z231" s="133"/>
      <c r="AA231" s="133"/>
      <c r="AB231" s="1072" t="s">
        <v>690</v>
      </c>
      <c r="AC231" s="1073"/>
      <c r="AD231" s="1039"/>
      <c r="AE231" s="1040"/>
      <c r="AF231" s="1040"/>
      <c r="AG231" s="1040"/>
      <c r="AH231" s="1040"/>
      <c r="AI231" s="1040"/>
      <c r="AJ231" s="1040"/>
      <c r="AK231" s="1040"/>
      <c r="AL231" s="1040"/>
      <c r="AM231" s="1041"/>
      <c r="AQ231" s="1072" t="s">
        <v>691</v>
      </c>
      <c r="AR231" s="1073"/>
      <c r="AS231" s="1039"/>
      <c r="AT231" s="1040"/>
      <c r="AU231" s="1040"/>
      <c r="AV231" s="1040"/>
      <c r="AW231" s="1040"/>
      <c r="AX231" s="1040"/>
      <c r="AY231" s="1040"/>
      <c r="AZ231" s="1040"/>
      <c r="BA231" s="1040"/>
      <c r="BB231" s="1041"/>
      <c r="BG231" s="1072" t="s">
        <v>692</v>
      </c>
      <c r="BH231" s="1073"/>
      <c r="BI231" s="1067">
        <f>O231+AD231+AS231</f>
        <v>0</v>
      </c>
      <c r="BJ231" s="1068"/>
      <c r="BK231" s="1068"/>
      <c r="BL231" s="1068"/>
      <c r="BM231" s="1068"/>
      <c r="BN231" s="1068"/>
      <c r="BO231" s="1068"/>
      <c r="BP231" s="1068"/>
      <c r="BQ231" s="1068"/>
      <c r="BR231" s="1068"/>
      <c r="BS231" s="1069"/>
      <c r="BT231" s="14"/>
      <c r="BU231" s="693"/>
    </row>
    <row r="232" spans="1:73" s="71" customFormat="1" ht="9" customHeight="1" thickBot="1" thickTop="1">
      <c r="A232" s="659"/>
      <c r="B232" s="18"/>
      <c r="C232" s="18"/>
      <c r="D232" s="18"/>
      <c r="E232" s="18"/>
      <c r="F232" s="18"/>
      <c r="G232" s="18"/>
      <c r="H232" s="18"/>
      <c r="I232" s="133"/>
      <c r="J232" s="133"/>
      <c r="K232" s="133"/>
      <c r="L232" s="133"/>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801"/>
      <c r="BJ232" s="801"/>
      <c r="BK232" s="801"/>
      <c r="BL232" s="801"/>
      <c r="BM232" s="801"/>
      <c r="BN232" s="801"/>
      <c r="BO232" s="801"/>
      <c r="BP232" s="801"/>
      <c r="BQ232" s="801"/>
      <c r="BR232" s="801"/>
      <c r="BS232" s="801"/>
      <c r="BT232" s="14"/>
      <c r="BU232" s="693"/>
    </row>
    <row r="233" spans="1:73" s="71" customFormat="1" ht="29.25" customHeight="1" thickBot="1" thickTop="1">
      <c r="A233" s="659"/>
      <c r="B233" s="1074" t="s">
        <v>566</v>
      </c>
      <c r="C233" s="1074"/>
      <c r="D233" s="1074"/>
      <c r="E233" s="1074"/>
      <c r="F233" s="1074"/>
      <c r="G233" s="1074"/>
      <c r="H233" s="1074"/>
      <c r="I233" s="133"/>
      <c r="J233" s="133"/>
      <c r="K233" s="133"/>
      <c r="L233" s="133"/>
      <c r="M233" s="1072" t="s">
        <v>693</v>
      </c>
      <c r="N233" s="1073"/>
      <c r="O233" s="1039"/>
      <c r="P233" s="1040"/>
      <c r="Q233" s="1040"/>
      <c r="R233" s="1040"/>
      <c r="S233" s="1040"/>
      <c r="T233" s="1040"/>
      <c r="U233" s="1040"/>
      <c r="V233" s="1040"/>
      <c r="W233" s="1040"/>
      <c r="X233" s="1041"/>
      <c r="Y233" s="133"/>
      <c r="Z233" s="133"/>
      <c r="AA233" s="133"/>
      <c r="AB233" s="1072" t="s">
        <v>694</v>
      </c>
      <c r="AC233" s="1073"/>
      <c r="AD233" s="1039"/>
      <c r="AE233" s="1040"/>
      <c r="AF233" s="1040"/>
      <c r="AG233" s="1040"/>
      <c r="AH233" s="1040"/>
      <c r="AI233" s="1040"/>
      <c r="AJ233" s="1040"/>
      <c r="AK233" s="1040"/>
      <c r="AL233" s="1040"/>
      <c r="AM233" s="1041"/>
      <c r="AQ233" s="1072" t="s">
        <v>696</v>
      </c>
      <c r="AR233" s="1073"/>
      <c r="AS233" s="1039"/>
      <c r="AT233" s="1040"/>
      <c r="AU233" s="1040"/>
      <c r="AV233" s="1040"/>
      <c r="AW233" s="1040"/>
      <c r="AX233" s="1040"/>
      <c r="AY233" s="1040"/>
      <c r="AZ233" s="1040"/>
      <c r="BA233" s="1040"/>
      <c r="BB233" s="1041"/>
      <c r="BG233" s="1072" t="s">
        <v>697</v>
      </c>
      <c r="BH233" s="1073"/>
      <c r="BI233" s="1067">
        <f>O233+AD233+AS233</f>
        <v>0</v>
      </c>
      <c r="BJ233" s="1068"/>
      <c r="BK233" s="1068"/>
      <c r="BL233" s="1068"/>
      <c r="BM233" s="1068"/>
      <c r="BN233" s="1068"/>
      <c r="BO233" s="1068"/>
      <c r="BP233" s="1068"/>
      <c r="BQ233" s="1068"/>
      <c r="BR233" s="1068"/>
      <c r="BS233" s="1069"/>
      <c r="BT233" s="14"/>
      <c r="BU233" s="693"/>
    </row>
    <row r="234" spans="1:73" s="71" customFormat="1" ht="9" customHeight="1" thickBot="1" thickTop="1">
      <c r="A234" s="659"/>
      <c r="B234" s="18"/>
      <c r="C234" s="18"/>
      <c r="D234" s="18"/>
      <c r="E234" s="18"/>
      <c r="F234" s="18"/>
      <c r="G234" s="18"/>
      <c r="H234" s="18"/>
      <c r="I234" s="133"/>
      <c r="J234" s="133"/>
      <c r="K234" s="133"/>
      <c r="L234" s="133"/>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801"/>
      <c r="BJ234" s="801"/>
      <c r="BK234" s="801"/>
      <c r="BL234" s="801"/>
      <c r="BM234" s="801"/>
      <c r="BN234" s="801"/>
      <c r="BO234" s="801"/>
      <c r="BP234" s="801"/>
      <c r="BQ234" s="801"/>
      <c r="BR234" s="801"/>
      <c r="BS234" s="801"/>
      <c r="BT234" s="14"/>
      <c r="BU234" s="693"/>
    </row>
    <row r="235" spans="1:73" s="71" customFormat="1" ht="29.25" customHeight="1" thickBot="1" thickTop="1">
      <c r="A235" s="659"/>
      <c r="B235" s="1074" t="s">
        <v>598</v>
      </c>
      <c r="C235" s="1074"/>
      <c r="D235" s="1074"/>
      <c r="E235" s="1074"/>
      <c r="F235" s="1074"/>
      <c r="G235" s="1074"/>
      <c r="H235" s="1074"/>
      <c r="I235" s="133"/>
      <c r="J235" s="133"/>
      <c r="K235" s="133"/>
      <c r="L235" s="133"/>
      <c r="M235" s="1072" t="s">
        <v>698</v>
      </c>
      <c r="N235" s="1073"/>
      <c r="O235" s="1039"/>
      <c r="P235" s="1040"/>
      <c r="Q235" s="1040"/>
      <c r="R235" s="1040"/>
      <c r="S235" s="1040"/>
      <c r="T235" s="1040"/>
      <c r="U235" s="1040"/>
      <c r="V235" s="1040"/>
      <c r="W235" s="1040"/>
      <c r="X235" s="1041"/>
      <c r="Y235" s="133"/>
      <c r="Z235" s="133"/>
      <c r="AA235" s="133"/>
      <c r="AB235" s="1072" t="s">
        <v>699</v>
      </c>
      <c r="AC235" s="1073"/>
      <c r="AD235" s="1039"/>
      <c r="AE235" s="1040"/>
      <c r="AF235" s="1040"/>
      <c r="AG235" s="1040"/>
      <c r="AH235" s="1040"/>
      <c r="AI235" s="1040"/>
      <c r="AJ235" s="1040"/>
      <c r="AK235" s="1040"/>
      <c r="AL235" s="1040"/>
      <c r="AM235" s="1041"/>
      <c r="AQ235" s="1072" t="s">
        <v>700</v>
      </c>
      <c r="AR235" s="1073"/>
      <c r="AS235" s="1039"/>
      <c r="AT235" s="1040"/>
      <c r="AU235" s="1040"/>
      <c r="AV235" s="1040"/>
      <c r="AW235" s="1040"/>
      <c r="AX235" s="1040"/>
      <c r="AY235" s="1040"/>
      <c r="AZ235" s="1040"/>
      <c r="BA235" s="1040"/>
      <c r="BB235" s="1041"/>
      <c r="BG235" s="1072" t="s">
        <v>701</v>
      </c>
      <c r="BH235" s="1073"/>
      <c r="BI235" s="1067">
        <f>O235+AD235+AS235</f>
        <v>0</v>
      </c>
      <c r="BJ235" s="1068"/>
      <c r="BK235" s="1068"/>
      <c r="BL235" s="1068"/>
      <c r="BM235" s="1068"/>
      <c r="BN235" s="1068"/>
      <c r="BO235" s="1068"/>
      <c r="BP235" s="1068"/>
      <c r="BQ235" s="1068"/>
      <c r="BR235" s="1068"/>
      <c r="BS235" s="1069"/>
      <c r="BT235" s="14"/>
      <c r="BU235" s="693"/>
    </row>
    <row r="236" spans="1:73" s="71" customFormat="1" ht="9" customHeight="1" thickBot="1" thickTop="1">
      <c r="A236" s="659"/>
      <c r="B236" s="18"/>
      <c r="C236" s="18"/>
      <c r="D236" s="18"/>
      <c r="E236" s="18"/>
      <c r="F236" s="18"/>
      <c r="G236" s="18"/>
      <c r="H236" s="18"/>
      <c r="I236" s="133"/>
      <c r="J236" s="133"/>
      <c r="K236" s="133"/>
      <c r="L236" s="133"/>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801"/>
      <c r="BJ236" s="801"/>
      <c r="BK236" s="801"/>
      <c r="BL236" s="801"/>
      <c r="BM236" s="801"/>
      <c r="BN236" s="801"/>
      <c r="BO236" s="801"/>
      <c r="BP236" s="801"/>
      <c r="BQ236" s="801"/>
      <c r="BR236" s="801"/>
      <c r="BS236" s="801"/>
      <c r="BT236" s="14"/>
      <c r="BU236" s="693"/>
    </row>
    <row r="237" spans="1:73" s="71" customFormat="1" ht="29.25" customHeight="1" thickBot="1" thickTop="1">
      <c r="A237" s="659"/>
      <c r="B237" s="1074" t="s">
        <v>702</v>
      </c>
      <c r="C237" s="1074"/>
      <c r="D237" s="1074"/>
      <c r="E237" s="1074"/>
      <c r="F237" s="1074"/>
      <c r="G237" s="1074"/>
      <c r="H237" s="1074"/>
      <c r="I237" s="133"/>
      <c r="J237" s="133"/>
      <c r="K237" s="133"/>
      <c r="L237" s="133"/>
      <c r="M237" s="1072" t="s">
        <v>703</v>
      </c>
      <c r="N237" s="1073"/>
      <c r="O237" s="1039"/>
      <c r="P237" s="1040"/>
      <c r="Q237" s="1040"/>
      <c r="R237" s="1040"/>
      <c r="S237" s="1040"/>
      <c r="T237" s="1040"/>
      <c r="U237" s="1040"/>
      <c r="V237" s="1040"/>
      <c r="W237" s="1040"/>
      <c r="X237" s="1041"/>
      <c r="Y237" s="133"/>
      <c r="Z237" s="133"/>
      <c r="AA237" s="133"/>
      <c r="AB237" s="1072" t="s">
        <v>704</v>
      </c>
      <c r="AC237" s="1073"/>
      <c r="AD237" s="1039"/>
      <c r="AE237" s="1040"/>
      <c r="AF237" s="1040"/>
      <c r="AG237" s="1040"/>
      <c r="AH237" s="1040"/>
      <c r="AI237" s="1040"/>
      <c r="AJ237" s="1040"/>
      <c r="AK237" s="1040"/>
      <c r="AL237" s="1040"/>
      <c r="AM237" s="1041"/>
      <c r="AQ237" s="1072" t="s">
        <v>705</v>
      </c>
      <c r="AR237" s="1073"/>
      <c r="AS237" s="1039"/>
      <c r="AT237" s="1040"/>
      <c r="AU237" s="1040"/>
      <c r="AV237" s="1040"/>
      <c r="AW237" s="1040"/>
      <c r="AX237" s="1040"/>
      <c r="AY237" s="1040"/>
      <c r="AZ237" s="1040"/>
      <c r="BA237" s="1040"/>
      <c r="BB237" s="1041"/>
      <c r="BG237" s="1072" t="s">
        <v>706</v>
      </c>
      <c r="BH237" s="1073"/>
      <c r="BI237" s="1067">
        <f>O237+AD237+AS237</f>
        <v>0</v>
      </c>
      <c r="BJ237" s="1068"/>
      <c r="BK237" s="1068"/>
      <c r="BL237" s="1068"/>
      <c r="BM237" s="1068"/>
      <c r="BN237" s="1068"/>
      <c r="BO237" s="1068"/>
      <c r="BP237" s="1068"/>
      <c r="BQ237" s="1068"/>
      <c r="BR237" s="1068"/>
      <c r="BS237" s="1069"/>
      <c r="BT237" s="14"/>
      <c r="BU237" s="693"/>
    </row>
    <row r="238" spans="1:73" s="71" customFormat="1" ht="9" customHeight="1" thickBot="1" thickTop="1">
      <c r="A238" s="659"/>
      <c r="B238" s="18"/>
      <c r="C238" s="18"/>
      <c r="D238" s="18"/>
      <c r="E238" s="18"/>
      <c r="F238" s="18"/>
      <c r="G238" s="18"/>
      <c r="H238" s="18"/>
      <c r="I238" s="133"/>
      <c r="J238" s="133"/>
      <c r="K238" s="133"/>
      <c r="L238" s="133"/>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801"/>
      <c r="BJ238" s="801"/>
      <c r="BK238" s="801"/>
      <c r="BL238" s="801"/>
      <c r="BM238" s="801"/>
      <c r="BN238" s="801"/>
      <c r="BO238" s="801"/>
      <c r="BP238" s="801"/>
      <c r="BQ238" s="801"/>
      <c r="BR238" s="801"/>
      <c r="BS238" s="801"/>
      <c r="BT238" s="14"/>
      <c r="BU238" s="693"/>
    </row>
    <row r="239" spans="1:73" s="69" customFormat="1" ht="33.75" customHeight="1" thickBot="1" thickTop="1">
      <c r="A239" s="131"/>
      <c r="B239" s="1074" t="s">
        <v>351</v>
      </c>
      <c r="C239" s="1074"/>
      <c r="D239" s="1074"/>
      <c r="E239" s="1074"/>
      <c r="F239" s="1074"/>
      <c r="G239" s="1074"/>
      <c r="H239" s="1074"/>
      <c r="I239" s="13"/>
      <c r="J239" s="13"/>
      <c r="K239" s="133"/>
      <c r="L239" s="133"/>
      <c r="M239" s="1072">
        <v>253</v>
      </c>
      <c r="N239" s="1073"/>
      <c r="O239" s="1067">
        <f>O235+O233+O231+O229+O227+O225+O223+O221+O219+O217+O215+O213+O211+O237</f>
        <v>0</v>
      </c>
      <c r="P239" s="1068"/>
      <c r="Q239" s="1068"/>
      <c r="R239" s="1068"/>
      <c r="S239" s="1068"/>
      <c r="T239" s="1068"/>
      <c r="U239" s="1068"/>
      <c r="V239" s="1068"/>
      <c r="W239" s="1068"/>
      <c r="X239" s="1069"/>
      <c r="Y239" s="802"/>
      <c r="Z239" s="802"/>
      <c r="AA239" s="802"/>
      <c r="AB239" s="1070">
        <v>254</v>
      </c>
      <c r="AC239" s="1071"/>
      <c r="AD239" s="1067">
        <f>AD235+AD233+AD231+AD229+AD227+AD225+AD223+AD221+AD219+AD217+AD215+AD213+AD211+AD237</f>
        <v>0</v>
      </c>
      <c r="AE239" s="1068"/>
      <c r="AF239" s="1068"/>
      <c r="AG239" s="1068"/>
      <c r="AH239" s="1068"/>
      <c r="AI239" s="1068"/>
      <c r="AJ239" s="1068"/>
      <c r="AK239" s="1068"/>
      <c r="AL239" s="1068"/>
      <c r="AM239" s="1069"/>
      <c r="AN239" s="803"/>
      <c r="AO239" s="803"/>
      <c r="AP239" s="803"/>
      <c r="AQ239" s="1070">
        <v>255</v>
      </c>
      <c r="AR239" s="1071"/>
      <c r="AS239" s="1067">
        <f>AS235+AS233+AS231+AS229+AS227+AS225+AS223+AS221+AS219+AS217+AS215+AS213+AS211+AS237</f>
        <v>0</v>
      </c>
      <c r="AT239" s="1068"/>
      <c r="AU239" s="1068"/>
      <c r="AV239" s="1068"/>
      <c r="AW239" s="1068"/>
      <c r="AX239" s="1068"/>
      <c r="AY239" s="1068"/>
      <c r="AZ239" s="1068"/>
      <c r="BA239" s="1068"/>
      <c r="BB239" s="1069"/>
      <c r="BC239" s="71"/>
      <c r="BD239" s="71"/>
      <c r="BE239" s="71"/>
      <c r="BF239" s="71"/>
      <c r="BG239" s="1072">
        <v>256</v>
      </c>
      <c r="BH239" s="1073"/>
      <c r="BI239" s="1067">
        <f>BI237+BI235+BI233+BI231+BI229+BI227+BI225+BI223+BI221+BI219+BI217+BI215+BI213+BI211</f>
        <v>0</v>
      </c>
      <c r="BJ239" s="1068"/>
      <c r="BK239" s="1068"/>
      <c r="BL239" s="1068"/>
      <c r="BM239" s="1068"/>
      <c r="BN239" s="1068"/>
      <c r="BO239" s="1068"/>
      <c r="BP239" s="1068"/>
      <c r="BQ239" s="1068"/>
      <c r="BR239" s="1068"/>
      <c r="BS239" s="1069"/>
      <c r="BT239" s="13"/>
      <c r="BU239" s="694"/>
    </row>
    <row r="240" spans="1:79" s="671" customFormat="1" ht="24" customHeight="1" thickBot="1" thickTop="1">
      <c r="A240" s="1105" t="s">
        <v>707</v>
      </c>
      <c r="B240" s="1106"/>
      <c r="C240" s="1106"/>
      <c r="D240" s="1106"/>
      <c r="E240" s="1106"/>
      <c r="F240" s="1106"/>
      <c r="G240" s="1106"/>
      <c r="H240" s="1106"/>
      <c r="I240" s="1106"/>
      <c r="J240" s="1106"/>
      <c r="K240" s="1106"/>
      <c r="L240" s="1106"/>
      <c r="M240" s="1106"/>
      <c r="N240" s="1106"/>
      <c r="O240" s="1106"/>
      <c r="P240" s="1106"/>
      <c r="Q240" s="1106"/>
      <c r="R240" s="1106"/>
      <c r="S240" s="1106"/>
      <c r="T240" s="1106"/>
      <c r="U240" s="1106"/>
      <c r="V240" s="1106"/>
      <c r="W240" s="1106"/>
      <c r="X240" s="1106"/>
      <c r="Y240" s="1106"/>
      <c r="Z240" s="1106"/>
      <c r="AA240" s="1106"/>
      <c r="AB240" s="1106"/>
      <c r="AC240" s="1106"/>
      <c r="AD240" s="1106"/>
      <c r="AE240" s="1106"/>
      <c r="AF240" s="1106"/>
      <c r="AG240" s="1106"/>
      <c r="AH240" s="1106"/>
      <c r="AI240" s="1106"/>
      <c r="AJ240" s="1106"/>
      <c r="AK240" s="1106"/>
      <c r="AL240" s="1106"/>
      <c r="AM240" s="1106"/>
      <c r="AN240" s="1106"/>
      <c r="AO240" s="1106"/>
      <c r="AP240" s="1106"/>
      <c r="AQ240" s="1106"/>
      <c r="AR240" s="1106"/>
      <c r="AS240" s="1106"/>
      <c r="AT240" s="1106"/>
      <c r="AU240" s="1106"/>
      <c r="AV240" s="1106"/>
      <c r="AW240" s="1106"/>
      <c r="AX240" s="1106"/>
      <c r="AY240" s="1106"/>
      <c r="AZ240" s="1106"/>
      <c r="BA240" s="1106"/>
      <c r="BB240" s="1106"/>
      <c r="BC240" s="1106"/>
      <c r="BD240" s="1106"/>
      <c r="BE240" s="1106"/>
      <c r="BF240" s="1106"/>
      <c r="BG240" s="1106"/>
      <c r="BH240" s="1106"/>
      <c r="BI240" s="1106"/>
      <c r="BJ240" s="1106"/>
      <c r="BK240" s="1106"/>
      <c r="BL240" s="1106"/>
      <c r="BM240" s="1106"/>
      <c r="BN240" s="1106"/>
      <c r="BO240" s="1106"/>
      <c r="BP240" s="1106"/>
      <c r="BQ240" s="1106"/>
      <c r="BR240" s="1106"/>
      <c r="BS240" s="1106"/>
      <c r="BT240" s="1106"/>
      <c r="BU240" s="1107"/>
      <c r="BX240" s="799"/>
      <c r="BY240" s="799"/>
      <c r="BZ240" s="799"/>
      <c r="CA240" s="799"/>
    </row>
    <row r="241" spans="1:73" s="658" customFormat="1" ht="56.25" customHeight="1" thickTop="1">
      <c r="A241" s="1078" t="s">
        <v>708</v>
      </c>
      <c r="B241" s="1079"/>
      <c r="C241" s="1079"/>
      <c r="D241" s="1079"/>
      <c r="E241" s="1079"/>
      <c r="F241" s="1079"/>
      <c r="G241" s="1079"/>
      <c r="H241" s="1079"/>
      <c r="I241" s="1079"/>
      <c r="J241" s="1079"/>
      <c r="K241" s="1079"/>
      <c r="L241" s="1079"/>
      <c r="M241" s="1079"/>
      <c r="N241" s="1079"/>
      <c r="O241" s="1079"/>
      <c r="P241" s="1079"/>
      <c r="Q241" s="1079"/>
      <c r="R241" s="1079"/>
      <c r="S241" s="1079"/>
      <c r="T241" s="1079"/>
      <c r="U241" s="1079"/>
      <c r="V241" s="1079"/>
      <c r="W241" s="1079"/>
      <c r="X241" s="1079"/>
      <c r="Y241" s="1079"/>
      <c r="Z241" s="1079"/>
      <c r="AA241" s="1079"/>
      <c r="AB241" s="1079"/>
      <c r="AC241" s="1079"/>
      <c r="AD241" s="1079"/>
      <c r="AE241" s="1079"/>
      <c r="AF241" s="1079"/>
      <c r="AG241" s="1079"/>
      <c r="AH241" s="1079"/>
      <c r="AI241" s="1079"/>
      <c r="AJ241" s="1079"/>
      <c r="AK241" s="1079"/>
      <c r="AL241" s="1079"/>
      <c r="AM241" s="1079"/>
      <c r="AN241" s="1079"/>
      <c r="AO241" s="1079"/>
      <c r="AP241" s="1079"/>
      <c r="AQ241" s="1079"/>
      <c r="AR241" s="1079"/>
      <c r="AS241" s="1079"/>
      <c r="AT241" s="1079"/>
      <c r="AU241" s="1079"/>
      <c r="AV241" s="1079"/>
      <c r="AW241" s="1079"/>
      <c r="AX241" s="1079"/>
      <c r="AY241" s="1079"/>
      <c r="AZ241" s="1079"/>
      <c r="BA241" s="1079"/>
      <c r="BB241" s="1079"/>
      <c r="BC241" s="1079"/>
      <c r="BD241" s="1079"/>
      <c r="BE241" s="1079"/>
      <c r="BF241" s="1079"/>
      <c r="BG241" s="1079"/>
      <c r="BH241" s="1079"/>
      <c r="BI241" s="1079"/>
      <c r="BJ241" s="1079"/>
      <c r="BK241" s="1079"/>
      <c r="BL241" s="1079"/>
      <c r="BM241" s="1079"/>
      <c r="BN241" s="1079"/>
      <c r="BO241" s="1079"/>
      <c r="BP241" s="1079"/>
      <c r="BQ241" s="1079"/>
      <c r="BR241" s="1079"/>
      <c r="BS241" s="1079"/>
      <c r="BT241" s="1079"/>
      <c r="BU241" s="1080"/>
    </row>
    <row r="242" spans="1:79" s="666" customFormat="1" ht="24" customHeight="1" thickBot="1">
      <c r="A242" s="659"/>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660"/>
      <c r="AZ242" s="660"/>
      <c r="BA242" s="660"/>
      <c r="BB242" s="660"/>
      <c r="BC242" s="660"/>
      <c r="BD242" s="660"/>
      <c r="BE242" s="660"/>
      <c r="BF242" s="660"/>
      <c r="BG242" s="660"/>
      <c r="BH242" s="660"/>
      <c r="BI242" s="660"/>
      <c r="BJ242" s="660"/>
      <c r="BK242" s="660"/>
      <c r="BL242" s="660"/>
      <c r="BM242" s="660"/>
      <c r="BN242" s="660"/>
      <c r="BO242" s="660"/>
      <c r="BP242" s="660"/>
      <c r="BQ242" s="660"/>
      <c r="BR242" s="660"/>
      <c r="BS242" s="660"/>
      <c r="BT242" s="660"/>
      <c r="BU242" s="665"/>
      <c r="BX242" s="798"/>
      <c r="BY242" s="798"/>
      <c r="BZ242" s="798"/>
      <c r="CA242" s="798"/>
    </row>
    <row r="243" spans="1:79" s="671" customFormat="1" ht="24" customHeight="1" thickBot="1" thickTop="1">
      <c r="A243" s="667" t="s">
        <v>650</v>
      </c>
      <c r="B243" s="668">
        <v>6</v>
      </c>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669"/>
      <c r="AZ243" s="669"/>
      <c r="BA243" s="669"/>
      <c r="BB243" s="669"/>
      <c r="BC243" s="669"/>
      <c r="BD243" s="669"/>
      <c r="BE243" s="669"/>
      <c r="BF243" s="669"/>
      <c r="BG243" s="669"/>
      <c r="BH243" s="669"/>
      <c r="BI243" s="669"/>
      <c r="BJ243" s="669"/>
      <c r="BK243" s="669"/>
      <c r="BL243" s="669"/>
      <c r="BM243" s="669"/>
      <c r="BN243" s="669"/>
      <c r="BO243" s="669"/>
      <c r="BP243" s="669"/>
      <c r="BQ243" s="669"/>
      <c r="BR243" s="669"/>
      <c r="BS243" s="669"/>
      <c r="BT243" s="669"/>
      <c r="BU243" s="670"/>
      <c r="BX243" s="799"/>
      <c r="BY243" s="799"/>
      <c r="BZ243" s="799"/>
      <c r="CA243" s="799"/>
    </row>
    <row r="244" spans="1:79" s="671" customFormat="1" ht="37.5" customHeight="1" thickBot="1" thickTop="1">
      <c r="A244" s="131"/>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094" t="s">
        <v>652</v>
      </c>
      <c r="Z244" s="1095"/>
      <c r="AA244" s="1095"/>
      <c r="AB244" s="1095"/>
      <c r="AC244" s="1095"/>
      <c r="AD244" s="1095"/>
      <c r="AE244" s="672"/>
      <c r="AF244" s="672"/>
      <c r="AG244" s="38"/>
      <c r="AH244" s="1094" t="s">
        <v>653</v>
      </c>
      <c r="AI244" s="1095"/>
      <c r="AJ244" s="1095"/>
      <c r="AK244" s="1095"/>
      <c r="AL244" s="1095"/>
      <c r="AM244" s="1095"/>
      <c r="AN244" s="13"/>
      <c r="AO244" s="13"/>
      <c r="AP244" s="13"/>
      <c r="AQ244" s="13"/>
      <c r="AR244" s="1094" t="s">
        <v>654</v>
      </c>
      <c r="AS244" s="1095"/>
      <c r="AT244" s="1095"/>
      <c r="AU244" s="1095"/>
      <c r="AV244" s="1095"/>
      <c r="AW244" s="1095"/>
      <c r="AX244" s="1095"/>
      <c r="AY244" s="1112"/>
      <c r="AZ244" s="1112"/>
      <c r="BA244" s="669"/>
      <c r="BB244" s="669"/>
      <c r="BC244" s="669"/>
      <c r="BD244" s="669"/>
      <c r="BE244" s="1094" t="s">
        <v>655</v>
      </c>
      <c r="BF244" s="1095"/>
      <c r="BG244" s="1095"/>
      <c r="BH244" s="1095"/>
      <c r="BI244" s="1095"/>
      <c r="BJ244" s="1095"/>
      <c r="BK244" s="1095"/>
      <c r="BL244" s="1095"/>
      <c r="BM244" s="1095"/>
      <c r="BN244" s="1095"/>
      <c r="BO244" s="1095"/>
      <c r="BP244" s="1095"/>
      <c r="BQ244" s="1095"/>
      <c r="BR244" s="1095"/>
      <c r="BS244" s="1095"/>
      <c r="BT244" s="1095"/>
      <c r="BU244" s="670"/>
      <c r="BX244" s="799"/>
      <c r="BY244" s="799"/>
      <c r="BZ244" s="799"/>
      <c r="CA244" s="799"/>
    </row>
    <row r="245" spans="1:79" s="671" customFormat="1" ht="30" customHeight="1" thickBot="1" thickTop="1">
      <c r="A245" s="1102" t="s">
        <v>657</v>
      </c>
      <c r="B245" s="1103"/>
      <c r="C245" s="1103"/>
      <c r="D245" s="1103"/>
      <c r="E245" s="1104"/>
      <c r="F245" s="1104"/>
      <c r="G245" s="1104"/>
      <c r="H245" s="1104"/>
      <c r="I245" s="1104"/>
      <c r="J245" s="673"/>
      <c r="K245" s="674"/>
      <c r="L245" s="1075">
        <v>210</v>
      </c>
      <c r="M245" s="1076"/>
      <c r="N245" s="1119"/>
      <c r="O245" s="1120"/>
      <c r="P245" s="1120"/>
      <c r="Q245" s="1120"/>
      <c r="R245" s="1120"/>
      <c r="S245" s="1120"/>
      <c r="T245" s="1120"/>
      <c r="U245" s="1121"/>
      <c r="V245" s="675"/>
      <c r="W245" s="38"/>
      <c r="X245" s="475"/>
      <c r="Y245" s="1075">
        <v>211</v>
      </c>
      <c r="Z245" s="1077"/>
      <c r="AA245" s="1089"/>
      <c r="AB245" s="1098"/>
      <c r="AC245" s="1098"/>
      <c r="AD245" s="1116"/>
      <c r="AE245" s="675"/>
      <c r="AF245" s="669"/>
      <c r="AG245" s="676"/>
      <c r="AH245" s="1075">
        <v>212</v>
      </c>
      <c r="AI245" s="1077"/>
      <c r="AJ245" s="1089"/>
      <c r="AK245" s="1090"/>
      <c r="AL245" s="1090"/>
      <c r="AM245" s="1077"/>
      <c r="AN245" s="675"/>
      <c r="AO245" s="664"/>
      <c r="AP245" s="664"/>
      <c r="AQ245" s="12"/>
      <c r="AR245" s="1075">
        <v>213</v>
      </c>
      <c r="AS245" s="1077"/>
      <c r="AT245" s="1097"/>
      <c r="AU245" s="1098"/>
      <c r="AV245" s="1098"/>
      <c r="AW245" s="1098"/>
      <c r="AX245" s="1098"/>
      <c r="AY245" s="1099"/>
      <c r="AZ245" s="1100"/>
      <c r="BA245" s="675"/>
      <c r="BB245" s="675"/>
      <c r="BC245" s="38"/>
      <c r="BD245" s="661"/>
      <c r="BE245" s="1075">
        <v>214</v>
      </c>
      <c r="BF245" s="1076"/>
      <c r="BG245" s="1108"/>
      <c r="BH245" s="1099"/>
      <c r="BI245" s="1099"/>
      <c r="BJ245" s="1099"/>
      <c r="BK245" s="1099"/>
      <c r="BL245" s="1099"/>
      <c r="BM245" s="1099"/>
      <c r="BN245" s="1099"/>
      <c r="BO245" s="1099"/>
      <c r="BP245" s="1099"/>
      <c r="BQ245" s="1099"/>
      <c r="BR245" s="1099"/>
      <c r="BS245" s="1099"/>
      <c r="BT245" s="1100"/>
      <c r="BU245" s="670"/>
      <c r="BX245" s="799"/>
      <c r="BY245" s="799"/>
      <c r="BZ245" s="799"/>
      <c r="CA245" s="799"/>
    </row>
    <row r="246" spans="1:79" s="671" customFormat="1" ht="44.25" customHeight="1" thickBot="1" thickTop="1">
      <c r="A246" s="131"/>
      <c r="B246" s="13"/>
      <c r="C246" s="13"/>
      <c r="D246" s="13"/>
      <c r="E246" s="13"/>
      <c r="F246" s="13"/>
      <c r="G246" s="13"/>
      <c r="H246" s="13"/>
      <c r="I246" s="13"/>
      <c r="J246" s="13"/>
      <c r="K246" s="13"/>
      <c r="L246" s="13"/>
      <c r="M246" s="13"/>
      <c r="N246" s="13"/>
      <c r="O246" s="13"/>
      <c r="P246" s="13"/>
      <c r="Q246" s="13"/>
      <c r="R246" s="13"/>
      <c r="S246" s="13"/>
      <c r="T246" s="13"/>
      <c r="U246" s="669"/>
      <c r="V246" s="669"/>
      <c r="W246" s="669"/>
      <c r="X246" s="669"/>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669"/>
      <c r="AZ246" s="669"/>
      <c r="BA246" s="669"/>
      <c r="BB246" s="669"/>
      <c r="BC246" s="669"/>
      <c r="BD246" s="677"/>
      <c r="BE246" s="677"/>
      <c r="BF246" s="677"/>
      <c r="BG246" s="677"/>
      <c r="BH246" s="677"/>
      <c r="BI246" s="677"/>
      <c r="BJ246" s="677"/>
      <c r="BK246" s="677"/>
      <c r="BL246" s="677"/>
      <c r="BM246" s="677"/>
      <c r="BN246" s="677"/>
      <c r="BO246" s="669"/>
      <c r="BP246" s="669"/>
      <c r="BQ246" s="669"/>
      <c r="BR246" s="669"/>
      <c r="BS246" s="669"/>
      <c r="BT246" s="669"/>
      <c r="BU246" s="678"/>
      <c r="BX246" s="799"/>
      <c r="BY246" s="799"/>
      <c r="BZ246" s="799"/>
      <c r="CA246" s="799"/>
    </row>
    <row r="247" spans="1:79" s="671" customFormat="1" ht="30" customHeight="1" thickBot="1" thickTop="1">
      <c r="A247" s="1101" t="s">
        <v>659</v>
      </c>
      <c r="B247" s="1074"/>
      <c r="C247" s="1074"/>
      <c r="D247" s="1074"/>
      <c r="E247" s="1074"/>
      <c r="F247" s="12"/>
      <c r="G247" s="12"/>
      <c r="H247" s="12"/>
      <c r="I247" s="12"/>
      <c r="J247" s="12"/>
      <c r="K247" s="12"/>
      <c r="L247" s="1072">
        <v>215</v>
      </c>
      <c r="M247" s="1073"/>
      <c r="N247" s="1091"/>
      <c r="O247" s="1092"/>
      <c r="P247" s="1092"/>
      <c r="Q247" s="1092"/>
      <c r="R247" s="1092"/>
      <c r="S247" s="1092"/>
      <c r="T247" s="1092"/>
      <c r="U247" s="1092"/>
      <c r="V247" s="1092"/>
      <c r="W247" s="1092"/>
      <c r="X247" s="1092"/>
      <c r="Y247" s="1092"/>
      <c r="Z247" s="1092"/>
      <c r="AA247" s="1092"/>
      <c r="AB247" s="1092"/>
      <c r="AC247" s="1092"/>
      <c r="AD247" s="1092"/>
      <c r="AE247" s="1092"/>
      <c r="AF247" s="1092"/>
      <c r="AG247" s="1092"/>
      <c r="AH247" s="1092"/>
      <c r="AI247" s="1092"/>
      <c r="AJ247" s="1092"/>
      <c r="AK247" s="1092"/>
      <c r="AL247" s="1093"/>
      <c r="AM247" s="162"/>
      <c r="AN247" s="162"/>
      <c r="AO247" s="1096" t="s">
        <v>660</v>
      </c>
      <c r="AP247" s="1096"/>
      <c r="AQ247" s="1096"/>
      <c r="AR247" s="1096"/>
      <c r="AS247" s="1096"/>
      <c r="AT247" s="1096"/>
      <c r="AU247" s="1096"/>
      <c r="AV247" s="669"/>
      <c r="AW247" s="669"/>
      <c r="AX247" s="1072">
        <v>220</v>
      </c>
      <c r="AY247" s="1073"/>
      <c r="AZ247" s="1113"/>
      <c r="BA247" s="1114"/>
      <c r="BB247" s="1114"/>
      <c r="BC247" s="1114"/>
      <c r="BD247" s="1114"/>
      <c r="BE247" s="1114"/>
      <c r="BF247" s="1114"/>
      <c r="BG247" s="1114"/>
      <c r="BH247" s="1114"/>
      <c r="BI247" s="1114"/>
      <c r="BJ247" s="1114"/>
      <c r="BK247" s="1114"/>
      <c r="BL247" s="1114"/>
      <c r="BM247" s="1114"/>
      <c r="BN247" s="1114"/>
      <c r="BO247" s="1114"/>
      <c r="BP247" s="1114"/>
      <c r="BQ247" s="1114"/>
      <c r="BR247" s="1114"/>
      <c r="BS247" s="1114"/>
      <c r="BT247" s="1115"/>
      <c r="BU247" s="680"/>
      <c r="BX247" s="799"/>
      <c r="BY247" s="799"/>
      <c r="BZ247" s="799"/>
      <c r="CA247" s="799"/>
    </row>
    <row r="248" spans="1:79" s="671" customFormat="1" ht="15" customHeight="1" thickBot="1" thickTop="1">
      <c r="A248" s="679"/>
      <c r="B248" s="12"/>
      <c r="C248" s="12"/>
      <c r="D248" s="12"/>
      <c r="E248" s="12"/>
      <c r="F248" s="12"/>
      <c r="G248" s="12"/>
      <c r="H248" s="12"/>
      <c r="I248" s="12"/>
      <c r="J248" s="12"/>
      <c r="K248" s="12"/>
      <c r="L248" s="12"/>
      <c r="M248" s="12"/>
      <c r="N248" s="617"/>
      <c r="O248" s="617"/>
      <c r="P248" s="617"/>
      <c r="Q248" s="617"/>
      <c r="R248" s="617"/>
      <c r="S248" s="617"/>
      <c r="T248" s="617"/>
      <c r="U248" s="617"/>
      <c r="V248" s="617"/>
      <c r="W248" s="617"/>
      <c r="X248" s="617"/>
      <c r="Y248" s="617"/>
      <c r="Z248" s="617"/>
      <c r="AA248" s="617"/>
      <c r="AB248" s="617"/>
      <c r="AC248" s="617"/>
      <c r="AD248" s="617"/>
      <c r="AE248" s="617"/>
      <c r="AF248" s="617"/>
      <c r="AG248" s="681"/>
      <c r="AH248" s="681"/>
      <c r="AI248" s="681"/>
      <c r="AJ248" s="681"/>
      <c r="AK248" s="681"/>
      <c r="AL248" s="681"/>
      <c r="AM248" s="682"/>
      <c r="AN248" s="682"/>
      <c r="AO248" s="18"/>
      <c r="AP248" s="13"/>
      <c r="AQ248" s="13"/>
      <c r="AR248" s="13"/>
      <c r="AS248" s="13"/>
      <c r="AT248" s="13"/>
      <c r="AU248" s="13"/>
      <c r="AV248" s="669"/>
      <c r="AW248" s="669"/>
      <c r="AX248" s="12"/>
      <c r="AY248" s="12"/>
      <c r="AZ248" s="617"/>
      <c r="BA248" s="617"/>
      <c r="BB248" s="617"/>
      <c r="BC248" s="617"/>
      <c r="BD248" s="617"/>
      <c r="BE248" s="617"/>
      <c r="BF248" s="617"/>
      <c r="BG248" s="617"/>
      <c r="BH248" s="617"/>
      <c r="BI248" s="617"/>
      <c r="BJ248" s="617"/>
      <c r="BK248" s="617"/>
      <c r="BL248" s="617"/>
      <c r="BM248" s="617"/>
      <c r="BN248" s="617"/>
      <c r="BO248" s="681"/>
      <c r="BP248" s="681"/>
      <c r="BQ248" s="683"/>
      <c r="BR248" s="684"/>
      <c r="BS248" s="685"/>
      <c r="BT248" s="684"/>
      <c r="BU248" s="680"/>
      <c r="BX248" s="799"/>
      <c r="BY248" s="799"/>
      <c r="BZ248" s="799"/>
      <c r="CA248" s="799"/>
    </row>
    <row r="249" spans="1:79" s="687" customFormat="1" ht="30" customHeight="1" thickBot="1" thickTop="1">
      <c r="A249" s="1101" t="s">
        <v>663</v>
      </c>
      <c r="B249" s="1074"/>
      <c r="C249" s="1074"/>
      <c r="D249" s="1074"/>
      <c r="E249" s="12"/>
      <c r="F249" s="12"/>
      <c r="G249" s="12"/>
      <c r="H249" s="12"/>
      <c r="I249" s="12"/>
      <c r="J249" s="12"/>
      <c r="K249" s="12"/>
      <c r="L249" s="1072">
        <v>216</v>
      </c>
      <c r="M249" s="1073"/>
      <c r="N249" s="1091"/>
      <c r="O249" s="1092"/>
      <c r="P249" s="1092"/>
      <c r="Q249" s="1092"/>
      <c r="R249" s="1092"/>
      <c r="S249" s="1092"/>
      <c r="T249" s="1092"/>
      <c r="U249" s="1092"/>
      <c r="V249" s="1092"/>
      <c r="W249" s="1092"/>
      <c r="X249" s="1092"/>
      <c r="Y249" s="1092"/>
      <c r="Z249" s="1092"/>
      <c r="AA249" s="1092"/>
      <c r="AB249" s="1092"/>
      <c r="AC249" s="1092"/>
      <c r="AD249" s="1092"/>
      <c r="AE249" s="1092"/>
      <c r="AF249" s="1092"/>
      <c r="AG249" s="1092"/>
      <c r="AH249" s="1092"/>
      <c r="AI249" s="1092"/>
      <c r="AJ249" s="1092"/>
      <c r="AK249" s="1092"/>
      <c r="AL249" s="1093"/>
      <c r="AM249" s="162"/>
      <c r="AN249" s="162"/>
      <c r="AO249" s="1074" t="s">
        <v>664</v>
      </c>
      <c r="AP249" s="1074"/>
      <c r="AQ249" s="1074"/>
      <c r="AR249" s="1074"/>
      <c r="AS249" s="1074"/>
      <c r="AT249" s="1074"/>
      <c r="AU249" s="1074"/>
      <c r="AV249" s="1074"/>
      <c r="AW249" s="135"/>
      <c r="AX249" s="1072">
        <v>221</v>
      </c>
      <c r="AY249" s="1073"/>
      <c r="AZ249" s="1081"/>
      <c r="BA249" s="1082"/>
      <c r="BB249" s="1082"/>
      <c r="BC249" s="1082"/>
      <c r="BD249" s="1082"/>
      <c r="BE249" s="1082"/>
      <c r="BF249" s="1082"/>
      <c r="BG249" s="1082"/>
      <c r="BH249" s="1082"/>
      <c r="BI249" s="1082"/>
      <c r="BJ249" s="1082"/>
      <c r="BK249" s="1082"/>
      <c r="BL249" s="1082"/>
      <c r="BM249" s="1082"/>
      <c r="BN249" s="1082"/>
      <c r="BO249" s="1082"/>
      <c r="BP249" s="1082"/>
      <c r="BQ249" s="1082"/>
      <c r="BR249" s="1082"/>
      <c r="BS249" s="1082"/>
      <c r="BT249" s="1083"/>
      <c r="BU249" s="686"/>
      <c r="BX249" s="800"/>
      <c r="BY249" s="800"/>
      <c r="BZ249" s="800"/>
      <c r="CA249" s="800"/>
    </row>
    <row r="250" spans="1:79" s="687" customFormat="1" ht="16.5" customHeight="1" thickBot="1" thickTop="1">
      <c r="A250" s="679"/>
      <c r="B250" s="12"/>
      <c r="C250" s="12"/>
      <c r="D250" s="12"/>
      <c r="E250" s="12"/>
      <c r="F250" s="12"/>
      <c r="G250" s="12"/>
      <c r="H250" s="12"/>
      <c r="I250" s="12"/>
      <c r="J250" s="12"/>
      <c r="K250" s="12"/>
      <c r="L250" s="12"/>
      <c r="M250" s="12"/>
      <c r="N250" s="617"/>
      <c r="O250" s="617"/>
      <c r="P250" s="617"/>
      <c r="Q250" s="617"/>
      <c r="R250" s="617"/>
      <c r="S250" s="617"/>
      <c r="T250" s="617"/>
      <c r="U250" s="617"/>
      <c r="V250" s="617"/>
      <c r="W250" s="617"/>
      <c r="X250" s="617"/>
      <c r="Y250" s="617"/>
      <c r="Z250" s="617"/>
      <c r="AA250" s="617"/>
      <c r="AB250" s="617"/>
      <c r="AC250" s="681"/>
      <c r="AD250" s="681"/>
      <c r="AE250" s="681"/>
      <c r="AF250" s="681"/>
      <c r="AG250" s="681"/>
      <c r="AH250" s="681"/>
      <c r="AI250" s="681"/>
      <c r="AJ250" s="681"/>
      <c r="AK250" s="681"/>
      <c r="AL250" s="681"/>
      <c r="AM250" s="688"/>
      <c r="AN250" s="688"/>
      <c r="AO250" s="18"/>
      <c r="AP250" s="12"/>
      <c r="AQ250" s="12"/>
      <c r="AR250" s="12"/>
      <c r="AS250" s="12"/>
      <c r="AT250" s="12"/>
      <c r="AU250" s="135"/>
      <c r="AV250" s="135"/>
      <c r="AW250" s="135"/>
      <c r="AX250" s="12"/>
      <c r="AY250" s="12"/>
      <c r="AZ250" s="617"/>
      <c r="BA250" s="617"/>
      <c r="BB250" s="617"/>
      <c r="BC250" s="617"/>
      <c r="BD250" s="617"/>
      <c r="BE250" s="617"/>
      <c r="BF250" s="617"/>
      <c r="BG250" s="617"/>
      <c r="BH250" s="617"/>
      <c r="BI250" s="617"/>
      <c r="BJ250" s="617"/>
      <c r="BK250" s="617"/>
      <c r="BL250" s="617"/>
      <c r="BM250" s="617"/>
      <c r="BN250" s="617"/>
      <c r="BO250" s="681"/>
      <c r="BP250" s="681"/>
      <c r="BQ250" s="683"/>
      <c r="BR250" s="684"/>
      <c r="BS250" s="685"/>
      <c r="BT250" s="684"/>
      <c r="BU250" s="686"/>
      <c r="BX250" s="800"/>
      <c r="BY250" s="800"/>
      <c r="BZ250" s="800"/>
      <c r="CA250" s="800"/>
    </row>
    <row r="251" spans="1:79" s="687" customFormat="1" ht="30.75" customHeight="1" thickBot="1" thickTop="1">
      <c r="A251" s="1101" t="s">
        <v>666</v>
      </c>
      <c r="B251" s="1074"/>
      <c r="C251" s="1074"/>
      <c r="D251" s="1074"/>
      <c r="E251" s="1074"/>
      <c r="F251" s="12"/>
      <c r="G251" s="12"/>
      <c r="H251" s="12"/>
      <c r="I251" s="12"/>
      <c r="J251" s="12"/>
      <c r="K251" s="12"/>
      <c r="L251" s="1072">
        <v>217</v>
      </c>
      <c r="M251" s="1073"/>
      <c r="N251" s="1091"/>
      <c r="O251" s="1092"/>
      <c r="P251" s="1092"/>
      <c r="Q251" s="1092"/>
      <c r="R251" s="1092"/>
      <c r="S251" s="1092"/>
      <c r="T251" s="1092"/>
      <c r="U251" s="1092"/>
      <c r="V251" s="1092"/>
      <c r="W251" s="1092"/>
      <c r="X251" s="1092"/>
      <c r="Y251" s="1092"/>
      <c r="Z251" s="1092"/>
      <c r="AA251" s="1092"/>
      <c r="AB251" s="1092"/>
      <c r="AC251" s="1092"/>
      <c r="AD251" s="1092"/>
      <c r="AE251" s="1092"/>
      <c r="AF251" s="1092"/>
      <c r="AG251" s="1092"/>
      <c r="AH251" s="1092"/>
      <c r="AI251" s="1092"/>
      <c r="AJ251" s="1092"/>
      <c r="AK251" s="1092"/>
      <c r="AL251" s="1093"/>
      <c r="AM251" s="162"/>
      <c r="AN251" s="162"/>
      <c r="AO251" s="1074" t="s">
        <v>667</v>
      </c>
      <c r="AP251" s="1074"/>
      <c r="AQ251" s="1074"/>
      <c r="AR251" s="1074"/>
      <c r="AS251" s="1074"/>
      <c r="AT251" s="1074"/>
      <c r="AU251" s="135"/>
      <c r="AV251" s="135"/>
      <c r="AW251" s="135"/>
      <c r="AX251" s="1072">
        <v>222</v>
      </c>
      <c r="AY251" s="1073"/>
      <c r="AZ251" s="1081"/>
      <c r="BA251" s="1082"/>
      <c r="BB251" s="1082"/>
      <c r="BC251" s="1082"/>
      <c r="BD251" s="1082"/>
      <c r="BE251" s="1082"/>
      <c r="BF251" s="1082"/>
      <c r="BG251" s="1082"/>
      <c r="BH251" s="1082"/>
      <c r="BI251" s="1082"/>
      <c r="BJ251" s="1082"/>
      <c r="BK251" s="1082"/>
      <c r="BL251" s="1082"/>
      <c r="BM251" s="1082"/>
      <c r="BN251" s="1082"/>
      <c r="BO251" s="1082"/>
      <c r="BP251" s="1082"/>
      <c r="BQ251" s="1082"/>
      <c r="BR251" s="1082"/>
      <c r="BS251" s="1082"/>
      <c r="BT251" s="1083"/>
      <c r="BU251" s="686"/>
      <c r="BX251" s="800"/>
      <c r="BY251" s="800"/>
      <c r="BZ251" s="800"/>
      <c r="CA251" s="800"/>
    </row>
    <row r="252" spans="1:79" s="687" customFormat="1" ht="15" customHeight="1" thickBot="1" thickTop="1">
      <c r="A252" s="679"/>
      <c r="B252" s="12"/>
      <c r="C252" s="12"/>
      <c r="D252" s="12"/>
      <c r="E252" s="12"/>
      <c r="F252" s="12"/>
      <c r="G252" s="12"/>
      <c r="H252" s="12"/>
      <c r="I252" s="12"/>
      <c r="J252" s="12"/>
      <c r="K252" s="12"/>
      <c r="L252" s="12"/>
      <c r="M252" s="12"/>
      <c r="N252" s="617"/>
      <c r="O252" s="617"/>
      <c r="P252" s="617"/>
      <c r="Q252" s="617"/>
      <c r="R252" s="617"/>
      <c r="S252" s="617"/>
      <c r="T252" s="617"/>
      <c r="U252" s="617"/>
      <c r="V252" s="617"/>
      <c r="W252" s="617"/>
      <c r="X252" s="617"/>
      <c r="Y252" s="617"/>
      <c r="Z252" s="617"/>
      <c r="AA252" s="617"/>
      <c r="AB252" s="617"/>
      <c r="AC252" s="681"/>
      <c r="AD252" s="681"/>
      <c r="AE252" s="681"/>
      <c r="AF252" s="681"/>
      <c r="AG252" s="681"/>
      <c r="AH252" s="681"/>
      <c r="AI252" s="681"/>
      <c r="AJ252" s="681"/>
      <c r="AK252" s="681"/>
      <c r="AL252" s="681"/>
      <c r="AM252" s="688"/>
      <c r="AN252" s="688"/>
      <c r="AO252" s="18"/>
      <c r="AP252" s="12"/>
      <c r="AQ252" s="12"/>
      <c r="AR252" s="12"/>
      <c r="AS252" s="12"/>
      <c r="AT252" s="12"/>
      <c r="AU252" s="135"/>
      <c r="AV252" s="135"/>
      <c r="AW252" s="135"/>
      <c r="AX252" s="12"/>
      <c r="AY252" s="12"/>
      <c r="AZ252" s="617"/>
      <c r="BA252" s="617"/>
      <c r="BB252" s="617"/>
      <c r="BC252" s="617"/>
      <c r="BD252" s="617"/>
      <c r="BE252" s="617"/>
      <c r="BF252" s="617"/>
      <c r="BG252" s="617"/>
      <c r="BH252" s="617"/>
      <c r="BI252" s="617"/>
      <c r="BJ252" s="617"/>
      <c r="BK252" s="617"/>
      <c r="BL252" s="617"/>
      <c r="BM252" s="617"/>
      <c r="BN252" s="617"/>
      <c r="BO252" s="681"/>
      <c r="BP252" s="681"/>
      <c r="BQ252" s="683"/>
      <c r="BR252" s="684"/>
      <c r="BS252" s="685"/>
      <c r="BT252" s="684"/>
      <c r="BU252" s="686"/>
      <c r="BX252" s="800"/>
      <c r="BY252" s="800"/>
      <c r="BZ252" s="800"/>
      <c r="CA252" s="800"/>
    </row>
    <row r="253" spans="1:79" s="687" customFormat="1" ht="30.75" customHeight="1" thickBot="1" thickTop="1">
      <c r="A253" s="1117" t="s">
        <v>668</v>
      </c>
      <c r="B253" s="1118"/>
      <c r="C253" s="1118"/>
      <c r="D253" s="1118"/>
      <c r="E253" s="1118"/>
      <c r="F253" s="1118"/>
      <c r="G253" s="12"/>
      <c r="H253" s="12"/>
      <c r="I253" s="12"/>
      <c r="J253" s="12"/>
      <c r="K253" s="12"/>
      <c r="L253" s="1072">
        <v>218</v>
      </c>
      <c r="M253" s="1073"/>
      <c r="N253" s="1091"/>
      <c r="O253" s="1092"/>
      <c r="P253" s="1092"/>
      <c r="Q253" s="1092"/>
      <c r="R253" s="1092"/>
      <c r="S253" s="1092"/>
      <c r="T253" s="1092"/>
      <c r="U253" s="1092"/>
      <c r="V253" s="1092"/>
      <c r="W253" s="1092"/>
      <c r="X253" s="1092"/>
      <c r="Y253" s="1092"/>
      <c r="Z253" s="1092"/>
      <c r="AA253" s="1092"/>
      <c r="AB253" s="1092"/>
      <c r="AC253" s="1092"/>
      <c r="AD253" s="1092"/>
      <c r="AE253" s="1092"/>
      <c r="AF253" s="1092"/>
      <c r="AG253" s="1092"/>
      <c r="AH253" s="1092"/>
      <c r="AI253" s="1092"/>
      <c r="AJ253" s="1092"/>
      <c r="AK253" s="1092"/>
      <c r="AL253" s="1093"/>
      <c r="AM253" s="162"/>
      <c r="AN253" s="162"/>
      <c r="AO253" s="1074" t="s">
        <v>669</v>
      </c>
      <c r="AP253" s="1074"/>
      <c r="AQ253" s="1074"/>
      <c r="AR253" s="1074"/>
      <c r="AS253" s="1074"/>
      <c r="AT253" s="1074"/>
      <c r="AU253" s="135"/>
      <c r="AV253" s="135"/>
      <c r="AW253" s="135"/>
      <c r="AX253" s="1072">
        <v>223</v>
      </c>
      <c r="AY253" s="1073"/>
      <c r="AZ253" s="1086"/>
      <c r="BA253" s="1087"/>
      <c r="BB253" s="1087"/>
      <c r="BC253" s="1087"/>
      <c r="BD253" s="1087"/>
      <c r="BE253" s="1087"/>
      <c r="BF253" s="1087"/>
      <c r="BG253" s="1087"/>
      <c r="BH253" s="1087"/>
      <c r="BI253" s="1087"/>
      <c r="BJ253" s="1087"/>
      <c r="BK253" s="1087"/>
      <c r="BL253" s="1087"/>
      <c r="BM253" s="1087"/>
      <c r="BN253" s="1087"/>
      <c r="BO253" s="1087"/>
      <c r="BP253" s="1087"/>
      <c r="BQ253" s="1087"/>
      <c r="BR253" s="1087"/>
      <c r="BS253" s="1087"/>
      <c r="BT253" s="1088"/>
      <c r="BU253" s="686"/>
      <c r="BX253" s="800"/>
      <c r="BY253" s="800"/>
      <c r="BZ253" s="800"/>
      <c r="CA253" s="800"/>
    </row>
    <row r="254" spans="1:79" s="687" customFormat="1" ht="15" customHeight="1" thickBot="1" thickTop="1">
      <c r="A254" s="679"/>
      <c r="B254" s="12"/>
      <c r="C254" s="12"/>
      <c r="D254" s="12"/>
      <c r="E254" s="12"/>
      <c r="F254" s="12"/>
      <c r="G254" s="12"/>
      <c r="H254" s="12"/>
      <c r="I254" s="12"/>
      <c r="J254" s="12"/>
      <c r="K254" s="12"/>
      <c r="L254" s="12"/>
      <c r="M254" s="12"/>
      <c r="N254" s="617"/>
      <c r="O254" s="617"/>
      <c r="P254" s="617"/>
      <c r="Q254" s="617"/>
      <c r="R254" s="617"/>
      <c r="S254" s="617"/>
      <c r="T254" s="617"/>
      <c r="U254" s="617"/>
      <c r="V254" s="617"/>
      <c r="W254" s="617"/>
      <c r="X254" s="617"/>
      <c r="Y254" s="617"/>
      <c r="Z254" s="617"/>
      <c r="AA254" s="617"/>
      <c r="AB254" s="617"/>
      <c r="AC254" s="681"/>
      <c r="AD254" s="681"/>
      <c r="AE254" s="681"/>
      <c r="AF254" s="681"/>
      <c r="AG254" s="681"/>
      <c r="AH254" s="681"/>
      <c r="AI254" s="681"/>
      <c r="AJ254" s="681"/>
      <c r="AK254" s="681"/>
      <c r="AL254" s="681"/>
      <c r="AM254" s="688"/>
      <c r="AN254" s="688"/>
      <c r="AO254" s="18"/>
      <c r="AP254" s="12"/>
      <c r="AQ254" s="12"/>
      <c r="AR254" s="12"/>
      <c r="AS254" s="12"/>
      <c r="AT254" s="12"/>
      <c r="AU254" s="135"/>
      <c r="AV254" s="135"/>
      <c r="AW254" s="135"/>
      <c r="AX254" s="12"/>
      <c r="AY254" s="12"/>
      <c r="AZ254" s="617"/>
      <c r="BA254" s="617"/>
      <c r="BB254" s="617"/>
      <c r="BC254" s="617"/>
      <c r="BD254" s="617"/>
      <c r="BE254" s="617"/>
      <c r="BF254" s="617"/>
      <c r="BG254" s="617"/>
      <c r="BH254" s="617"/>
      <c r="BI254" s="617"/>
      <c r="BJ254" s="617"/>
      <c r="BK254" s="617"/>
      <c r="BL254" s="617"/>
      <c r="BM254" s="617"/>
      <c r="BN254" s="617"/>
      <c r="BO254" s="681"/>
      <c r="BP254" s="681"/>
      <c r="BQ254" s="683"/>
      <c r="BR254" s="684"/>
      <c r="BS254" s="685"/>
      <c r="BT254" s="684"/>
      <c r="BU254" s="686"/>
      <c r="BX254" s="800"/>
      <c r="BY254" s="800"/>
      <c r="BZ254" s="800"/>
      <c r="CA254" s="800"/>
    </row>
    <row r="255" spans="1:79" s="687" customFormat="1" ht="30" customHeight="1" thickBot="1" thickTop="1">
      <c r="A255" s="1101" t="s">
        <v>670</v>
      </c>
      <c r="B255" s="1074"/>
      <c r="C255" s="1074"/>
      <c r="D255" s="1074"/>
      <c r="E255" s="1074"/>
      <c r="F255" s="1074"/>
      <c r="G255" s="1074"/>
      <c r="H255" s="1074"/>
      <c r="I255" s="1074"/>
      <c r="J255" s="12"/>
      <c r="K255" s="12"/>
      <c r="L255" s="1053">
        <v>219</v>
      </c>
      <c r="M255" s="1053"/>
      <c r="N255" s="1086"/>
      <c r="O255" s="1087"/>
      <c r="P255" s="1087"/>
      <c r="Q255" s="1087"/>
      <c r="R255" s="1087"/>
      <c r="S255" s="1087"/>
      <c r="T255" s="1087"/>
      <c r="U255" s="1087"/>
      <c r="V255" s="1087"/>
      <c r="W255" s="1087"/>
      <c r="X255" s="1087"/>
      <c r="Y255" s="1087"/>
      <c r="Z255" s="1087"/>
      <c r="AA255" s="1087"/>
      <c r="AB255" s="1087"/>
      <c r="AC255" s="1087"/>
      <c r="AD255" s="1087"/>
      <c r="AE255" s="1087"/>
      <c r="AF255" s="1087"/>
      <c r="AG255" s="1087"/>
      <c r="AH255" s="1087"/>
      <c r="AI255" s="1087"/>
      <c r="AJ255" s="1087"/>
      <c r="AK255" s="1087"/>
      <c r="AL255" s="1088"/>
      <c r="AM255" s="689"/>
      <c r="AN255" s="689"/>
      <c r="AO255" s="1074" t="s">
        <v>671</v>
      </c>
      <c r="AP255" s="1074"/>
      <c r="AQ255" s="1074"/>
      <c r="AR255" s="1074"/>
      <c r="AS255" s="1074"/>
      <c r="AT255" s="1074"/>
      <c r="AU255" s="1074"/>
      <c r="AV255" s="135"/>
      <c r="AW255" s="135"/>
      <c r="AX255" s="1072">
        <v>224</v>
      </c>
      <c r="AY255" s="1073"/>
      <c r="AZ255" s="1081"/>
      <c r="BA255" s="1082"/>
      <c r="BB255" s="1082"/>
      <c r="BC255" s="1082"/>
      <c r="BD255" s="1082"/>
      <c r="BE255" s="1082"/>
      <c r="BF255" s="1082"/>
      <c r="BG255" s="1082"/>
      <c r="BH255" s="1082"/>
      <c r="BI255" s="1082"/>
      <c r="BJ255" s="1082"/>
      <c r="BK255" s="1082"/>
      <c r="BL255" s="1082"/>
      <c r="BM255" s="1082"/>
      <c r="BN255" s="1082"/>
      <c r="BO255" s="1082"/>
      <c r="BP255" s="1082"/>
      <c r="BQ255" s="1082"/>
      <c r="BR255" s="1082"/>
      <c r="BS255" s="1082"/>
      <c r="BT255" s="1083"/>
      <c r="BU255" s="686"/>
      <c r="BX255" s="800"/>
      <c r="BY255" s="800"/>
      <c r="BZ255" s="800"/>
      <c r="CA255" s="800"/>
    </row>
    <row r="256" spans="1:79" s="687" customFormat="1" ht="17.25" customHeight="1" thickBot="1" thickTop="1">
      <c r="A256" s="690"/>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2"/>
      <c r="AB256" s="12"/>
      <c r="AC256" s="135"/>
      <c r="AD256" s="135"/>
      <c r="AE256" s="135"/>
      <c r="AF256" s="135"/>
      <c r="AG256" s="135"/>
      <c r="AH256" s="12"/>
      <c r="AI256" s="12"/>
      <c r="AJ256" s="12"/>
      <c r="AK256" s="12"/>
      <c r="AL256" s="12"/>
      <c r="AM256" s="135"/>
      <c r="AN256" s="135"/>
      <c r="AO256" s="135"/>
      <c r="AP256" s="135"/>
      <c r="AQ256" s="135"/>
      <c r="AR256" s="135"/>
      <c r="AS256" s="135"/>
      <c r="AT256" s="135"/>
      <c r="AU256" s="135"/>
      <c r="AV256" s="135"/>
      <c r="AW256" s="135"/>
      <c r="AX256" s="135"/>
      <c r="AY256" s="135"/>
      <c r="AZ256" s="135"/>
      <c r="BA256" s="135"/>
      <c r="BB256" s="135"/>
      <c r="BC256" s="135"/>
      <c r="BD256" s="135"/>
      <c r="BE256" s="135"/>
      <c r="BF256" s="135"/>
      <c r="BG256" s="135"/>
      <c r="BH256" s="135"/>
      <c r="BI256" s="135"/>
      <c r="BJ256" s="135"/>
      <c r="BK256" s="135"/>
      <c r="BL256" s="135"/>
      <c r="BM256" s="135"/>
      <c r="BN256" s="135"/>
      <c r="BO256" s="135"/>
      <c r="BP256" s="135"/>
      <c r="BQ256" s="135"/>
      <c r="BR256" s="135"/>
      <c r="BS256" s="135"/>
      <c r="BT256" s="135"/>
      <c r="BU256" s="691"/>
      <c r="BX256" s="800"/>
      <c r="BY256" s="800"/>
      <c r="BZ256" s="800"/>
      <c r="CA256" s="800"/>
    </row>
    <row r="257" spans="1:73" s="71" customFormat="1" ht="24" customHeight="1" thickBot="1" thickTop="1">
      <c r="A257" s="692"/>
      <c r="B257" s="235" t="s">
        <v>349</v>
      </c>
      <c r="C257" s="235"/>
      <c r="D257" s="235"/>
      <c r="E257" s="235"/>
      <c r="F257" s="235"/>
      <c r="G257" s="235"/>
      <c r="H257" s="235"/>
      <c r="I257" s="235"/>
      <c r="J257" s="235"/>
      <c r="K257" s="235"/>
      <c r="L257" s="235"/>
      <c r="M257" s="1084" t="s">
        <v>595</v>
      </c>
      <c r="N257" s="1084"/>
      <c r="O257" s="1085"/>
      <c r="P257" s="1085"/>
      <c r="Q257" s="1085"/>
      <c r="R257" s="1085"/>
      <c r="S257" s="1085"/>
      <c r="T257" s="1085"/>
      <c r="U257" s="1085"/>
      <c r="Y257" s="133"/>
      <c r="Z257" s="133"/>
      <c r="AA257" s="133"/>
      <c r="AB257" s="1084" t="s">
        <v>596</v>
      </c>
      <c r="AC257" s="1084"/>
      <c r="AD257" s="1085"/>
      <c r="AE257" s="1085"/>
      <c r="AF257" s="1085"/>
      <c r="AG257" s="1085"/>
      <c r="AH257" s="1085"/>
      <c r="AI257" s="1085"/>
      <c r="AJ257" s="1085"/>
      <c r="AK257" s="133"/>
      <c r="AL257" s="133"/>
      <c r="AM257" s="133"/>
      <c r="AN257" s="133"/>
      <c r="AQ257" s="1084" t="s">
        <v>597</v>
      </c>
      <c r="AR257" s="1084"/>
      <c r="AS257" s="1085"/>
      <c r="AT257" s="1085"/>
      <c r="AU257" s="1085"/>
      <c r="AV257" s="1085"/>
      <c r="AW257" s="1085"/>
      <c r="AX257" s="1085"/>
      <c r="AY257" s="1085"/>
      <c r="BG257" s="1109" t="s">
        <v>695</v>
      </c>
      <c r="BH257" s="1110"/>
      <c r="BI257" s="1110"/>
      <c r="BJ257" s="1110"/>
      <c r="BK257" s="1110"/>
      <c r="BL257" s="1110"/>
      <c r="BM257" s="1110"/>
      <c r="BN257" s="1110"/>
      <c r="BO257" s="1110"/>
      <c r="BP257" s="1110"/>
      <c r="BQ257" s="1110"/>
      <c r="BR257" s="1110"/>
      <c r="BS257" s="1111"/>
      <c r="BT257" s="14"/>
      <c r="BU257" s="693"/>
    </row>
    <row r="258" spans="1:73" s="71" customFormat="1" ht="24" customHeight="1" thickBot="1" thickTop="1">
      <c r="A258" s="659"/>
      <c r="B258" s="133"/>
      <c r="C258" s="133"/>
      <c r="D258" s="133"/>
      <c r="E258" s="133"/>
      <c r="F258" s="133"/>
      <c r="G258" s="133"/>
      <c r="H258" s="133"/>
      <c r="I258" s="133"/>
      <c r="J258" s="133"/>
      <c r="K258" s="133"/>
      <c r="L258" s="133"/>
      <c r="M258" s="133"/>
      <c r="N258" s="133"/>
      <c r="O258" s="133"/>
      <c r="P258" s="14"/>
      <c r="Q258" s="14"/>
      <c r="R258" s="14"/>
      <c r="S258" s="14"/>
      <c r="T258" s="14"/>
      <c r="U258" s="133"/>
      <c r="V258" s="133"/>
      <c r="W258" s="133"/>
      <c r="X258" s="133"/>
      <c r="Y258" s="133"/>
      <c r="Z258" s="133"/>
      <c r="AA258" s="133"/>
      <c r="AB258" s="133"/>
      <c r="AC258" s="133"/>
      <c r="AD258" s="133"/>
      <c r="AE258" s="133"/>
      <c r="AF258" s="133"/>
      <c r="AG258" s="133"/>
      <c r="AH258" s="133"/>
      <c r="AI258" s="133"/>
      <c r="AJ258" s="133"/>
      <c r="AK258" s="133"/>
      <c r="AL258" s="133"/>
      <c r="AM258" s="133"/>
      <c r="AN258" s="133"/>
      <c r="BJ258" s="14"/>
      <c r="BK258" s="14"/>
      <c r="BL258" s="14"/>
      <c r="BM258" s="14"/>
      <c r="BN258" s="14"/>
      <c r="BO258" s="14"/>
      <c r="BP258" s="14"/>
      <c r="BQ258" s="14"/>
      <c r="BR258" s="14"/>
      <c r="BS258" s="14"/>
      <c r="BT258" s="14"/>
      <c r="BU258" s="693"/>
    </row>
    <row r="259" spans="1:73" s="71" customFormat="1" ht="29.25" customHeight="1" thickBot="1" thickTop="1">
      <c r="A259" s="659"/>
      <c r="B259" s="1074" t="s">
        <v>298</v>
      </c>
      <c r="C259" s="1074"/>
      <c r="D259" s="1074"/>
      <c r="E259" s="1074"/>
      <c r="F259" s="1074"/>
      <c r="G259" s="1074"/>
      <c r="H259" s="1074"/>
      <c r="I259" s="133"/>
      <c r="J259" s="133"/>
      <c r="K259" s="133"/>
      <c r="L259" s="133"/>
      <c r="M259" s="1072">
        <v>225</v>
      </c>
      <c r="N259" s="1073"/>
      <c r="O259" s="1039"/>
      <c r="P259" s="1040"/>
      <c r="Q259" s="1040"/>
      <c r="R259" s="1040"/>
      <c r="S259" s="1040"/>
      <c r="T259" s="1040"/>
      <c r="U259" s="1040"/>
      <c r="V259" s="1040"/>
      <c r="W259" s="1040"/>
      <c r="X259" s="1041"/>
      <c r="Y259" s="133"/>
      <c r="Z259" s="133"/>
      <c r="AA259" s="133"/>
      <c r="AB259" s="1072">
        <v>226</v>
      </c>
      <c r="AC259" s="1073"/>
      <c r="AD259" s="1039"/>
      <c r="AE259" s="1040"/>
      <c r="AF259" s="1040"/>
      <c r="AG259" s="1040"/>
      <c r="AH259" s="1040"/>
      <c r="AI259" s="1040"/>
      <c r="AJ259" s="1040"/>
      <c r="AK259" s="1040"/>
      <c r="AL259" s="1040"/>
      <c r="AM259" s="1041"/>
      <c r="AQ259" s="1072">
        <v>227</v>
      </c>
      <c r="AR259" s="1073"/>
      <c r="AS259" s="1039"/>
      <c r="AT259" s="1040"/>
      <c r="AU259" s="1040"/>
      <c r="AV259" s="1040"/>
      <c r="AW259" s="1040"/>
      <c r="AX259" s="1040"/>
      <c r="AY259" s="1040"/>
      <c r="AZ259" s="1040"/>
      <c r="BA259" s="1040"/>
      <c r="BB259" s="1041"/>
      <c r="BG259" s="1072">
        <v>228</v>
      </c>
      <c r="BH259" s="1073"/>
      <c r="BI259" s="1067">
        <f>O259+AD259+AS259</f>
        <v>0</v>
      </c>
      <c r="BJ259" s="1068"/>
      <c r="BK259" s="1068"/>
      <c r="BL259" s="1068"/>
      <c r="BM259" s="1068"/>
      <c r="BN259" s="1068"/>
      <c r="BO259" s="1068"/>
      <c r="BP259" s="1068"/>
      <c r="BQ259" s="1068"/>
      <c r="BR259" s="1068"/>
      <c r="BS259" s="1069"/>
      <c r="BU259" s="693"/>
    </row>
    <row r="260" spans="1:73" s="71" customFormat="1" ht="16.5" customHeight="1" thickBot="1" thickTop="1">
      <c r="A260" s="659"/>
      <c r="B260" s="18"/>
      <c r="C260" s="18"/>
      <c r="D260" s="18"/>
      <c r="E260" s="18"/>
      <c r="F260" s="18"/>
      <c r="G260" s="18"/>
      <c r="H260" s="18"/>
      <c r="I260" s="133"/>
      <c r="J260" s="133"/>
      <c r="K260" s="133"/>
      <c r="L260" s="133"/>
      <c r="M260" s="133"/>
      <c r="N260" s="133"/>
      <c r="O260" s="133"/>
      <c r="P260" s="14"/>
      <c r="Q260" s="14"/>
      <c r="R260" s="14"/>
      <c r="S260" s="14"/>
      <c r="T260" s="14"/>
      <c r="U260" s="133"/>
      <c r="V260" s="133"/>
      <c r="W260" s="133"/>
      <c r="X260" s="133"/>
      <c r="Y260" s="133"/>
      <c r="Z260" s="133"/>
      <c r="AA260" s="133"/>
      <c r="AB260" s="14"/>
      <c r="AC260" s="14"/>
      <c r="AD260" s="133"/>
      <c r="AE260" s="14"/>
      <c r="AF260" s="14"/>
      <c r="AG260" s="14"/>
      <c r="AH260" s="14"/>
      <c r="AI260" s="14"/>
      <c r="AJ260" s="133"/>
      <c r="AK260" s="133"/>
      <c r="AL260" s="133"/>
      <c r="AM260" s="133"/>
      <c r="AN260" s="14"/>
      <c r="AO260" s="14"/>
      <c r="AP260" s="14"/>
      <c r="AQ260" s="14"/>
      <c r="AR260" s="14"/>
      <c r="AS260" s="133"/>
      <c r="AT260" s="14"/>
      <c r="AU260" s="14"/>
      <c r="AV260" s="14"/>
      <c r="AW260" s="14"/>
      <c r="AX260" s="14"/>
      <c r="AY260" s="133"/>
      <c r="AZ260" s="133"/>
      <c r="BA260" s="133"/>
      <c r="BB260" s="133"/>
      <c r="BC260" s="14"/>
      <c r="BD260" s="14"/>
      <c r="BE260" s="14"/>
      <c r="BF260" s="14"/>
      <c r="BG260" s="14"/>
      <c r="BH260" s="14"/>
      <c r="BI260" s="801"/>
      <c r="BJ260" s="801"/>
      <c r="BK260" s="801"/>
      <c r="BL260" s="801"/>
      <c r="BM260" s="801"/>
      <c r="BN260" s="801"/>
      <c r="BO260" s="801"/>
      <c r="BP260" s="801"/>
      <c r="BQ260" s="801"/>
      <c r="BR260" s="801"/>
      <c r="BS260" s="801"/>
      <c r="BT260" s="14"/>
      <c r="BU260" s="693"/>
    </row>
    <row r="261" spans="1:73" s="71" customFormat="1" ht="29.25" customHeight="1" thickBot="1" thickTop="1">
      <c r="A261" s="659"/>
      <c r="B261" s="1074" t="s">
        <v>334</v>
      </c>
      <c r="C261" s="1074"/>
      <c r="D261" s="1074"/>
      <c r="E261" s="1074"/>
      <c r="F261" s="1074"/>
      <c r="G261" s="1074"/>
      <c r="H261" s="1074"/>
      <c r="I261" s="14"/>
      <c r="J261" s="14"/>
      <c r="K261" s="133"/>
      <c r="L261" s="133"/>
      <c r="M261" s="1072">
        <v>229</v>
      </c>
      <c r="N261" s="1073"/>
      <c r="O261" s="1039"/>
      <c r="P261" s="1040"/>
      <c r="Q261" s="1040"/>
      <c r="R261" s="1040"/>
      <c r="S261" s="1040"/>
      <c r="T261" s="1040"/>
      <c r="U261" s="1040"/>
      <c r="V261" s="1040"/>
      <c r="W261" s="1040"/>
      <c r="X261" s="1041"/>
      <c r="Y261" s="133"/>
      <c r="Z261" s="133"/>
      <c r="AA261" s="133"/>
      <c r="AB261" s="1072">
        <v>230</v>
      </c>
      <c r="AC261" s="1073"/>
      <c r="AD261" s="1039"/>
      <c r="AE261" s="1040"/>
      <c r="AF261" s="1040"/>
      <c r="AG261" s="1040"/>
      <c r="AH261" s="1040"/>
      <c r="AI261" s="1040"/>
      <c r="AJ261" s="1040"/>
      <c r="AK261" s="1040"/>
      <c r="AL261" s="1040"/>
      <c r="AM261" s="1041"/>
      <c r="AQ261" s="1072">
        <v>231</v>
      </c>
      <c r="AR261" s="1073"/>
      <c r="AS261" s="1039"/>
      <c r="AT261" s="1040"/>
      <c r="AU261" s="1040"/>
      <c r="AV261" s="1040"/>
      <c r="AW261" s="1040"/>
      <c r="AX261" s="1040"/>
      <c r="AY261" s="1040"/>
      <c r="AZ261" s="1040"/>
      <c r="BA261" s="1040"/>
      <c r="BB261" s="1041"/>
      <c r="BG261" s="1072">
        <v>232</v>
      </c>
      <c r="BH261" s="1073"/>
      <c r="BI261" s="1067">
        <f>O261+AD261+AS261</f>
        <v>0</v>
      </c>
      <c r="BJ261" s="1068"/>
      <c r="BK261" s="1068"/>
      <c r="BL261" s="1068"/>
      <c r="BM261" s="1068"/>
      <c r="BN261" s="1068"/>
      <c r="BO261" s="1068"/>
      <c r="BP261" s="1068"/>
      <c r="BQ261" s="1068"/>
      <c r="BR261" s="1068"/>
      <c r="BS261" s="1069"/>
      <c r="BT261" s="14"/>
      <c r="BU261" s="693"/>
    </row>
    <row r="262" spans="1:73" s="71" customFormat="1" ht="9" customHeight="1" thickBot="1" thickTop="1">
      <c r="A262" s="659"/>
      <c r="B262" s="18"/>
      <c r="C262" s="18"/>
      <c r="D262" s="18"/>
      <c r="E262" s="18"/>
      <c r="F262" s="18"/>
      <c r="G262" s="18"/>
      <c r="H262" s="18"/>
      <c r="I262" s="14"/>
      <c r="J262" s="14"/>
      <c r="K262" s="133"/>
      <c r="L262" s="133"/>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801"/>
      <c r="BJ262" s="801"/>
      <c r="BK262" s="801"/>
      <c r="BL262" s="801"/>
      <c r="BM262" s="801"/>
      <c r="BN262" s="801"/>
      <c r="BO262" s="801"/>
      <c r="BP262" s="801"/>
      <c r="BQ262" s="801"/>
      <c r="BR262" s="801"/>
      <c r="BS262" s="801"/>
      <c r="BT262" s="14"/>
      <c r="BU262" s="693"/>
    </row>
    <row r="263" spans="1:73" s="71" customFormat="1" ht="29.25" customHeight="1" thickBot="1" thickTop="1">
      <c r="A263" s="659"/>
      <c r="B263" s="1074" t="s">
        <v>335</v>
      </c>
      <c r="C263" s="1074"/>
      <c r="D263" s="1074"/>
      <c r="E263" s="1074"/>
      <c r="F263" s="1074"/>
      <c r="G263" s="1074"/>
      <c r="H263" s="1074"/>
      <c r="I263" s="133"/>
      <c r="J263" s="133"/>
      <c r="K263" s="133"/>
      <c r="L263" s="133"/>
      <c r="M263" s="1072">
        <v>233</v>
      </c>
      <c r="N263" s="1073"/>
      <c r="O263" s="1039"/>
      <c r="P263" s="1040"/>
      <c r="Q263" s="1040"/>
      <c r="R263" s="1040"/>
      <c r="S263" s="1040"/>
      <c r="T263" s="1040"/>
      <c r="U263" s="1040"/>
      <c r="V263" s="1040"/>
      <c r="W263" s="1040"/>
      <c r="X263" s="1041"/>
      <c r="Y263" s="133"/>
      <c r="Z263" s="133"/>
      <c r="AA263" s="133"/>
      <c r="AB263" s="1072">
        <v>234</v>
      </c>
      <c r="AC263" s="1073"/>
      <c r="AD263" s="1039"/>
      <c r="AE263" s="1040"/>
      <c r="AF263" s="1040"/>
      <c r="AG263" s="1040"/>
      <c r="AH263" s="1040"/>
      <c r="AI263" s="1040"/>
      <c r="AJ263" s="1040"/>
      <c r="AK263" s="1040"/>
      <c r="AL263" s="1040"/>
      <c r="AM263" s="1041"/>
      <c r="AQ263" s="1072">
        <v>235</v>
      </c>
      <c r="AR263" s="1073"/>
      <c r="AS263" s="1039"/>
      <c r="AT263" s="1040"/>
      <c r="AU263" s="1040"/>
      <c r="AV263" s="1040"/>
      <c r="AW263" s="1040"/>
      <c r="AX263" s="1040"/>
      <c r="AY263" s="1040"/>
      <c r="AZ263" s="1040"/>
      <c r="BA263" s="1040"/>
      <c r="BB263" s="1041"/>
      <c r="BG263" s="1072">
        <v>236</v>
      </c>
      <c r="BH263" s="1073"/>
      <c r="BI263" s="1067">
        <f>O263+AD263+AS263</f>
        <v>0</v>
      </c>
      <c r="BJ263" s="1068"/>
      <c r="BK263" s="1068"/>
      <c r="BL263" s="1068"/>
      <c r="BM263" s="1068"/>
      <c r="BN263" s="1068"/>
      <c r="BO263" s="1068"/>
      <c r="BP263" s="1068"/>
      <c r="BQ263" s="1068"/>
      <c r="BR263" s="1068"/>
      <c r="BS263" s="1069"/>
      <c r="BT263" s="14"/>
      <c r="BU263" s="693"/>
    </row>
    <row r="264" spans="1:73" s="71" customFormat="1" ht="9" customHeight="1" thickBot="1" thickTop="1">
      <c r="A264" s="659"/>
      <c r="B264" s="18"/>
      <c r="C264" s="18"/>
      <c r="D264" s="18"/>
      <c r="E264" s="18"/>
      <c r="F264" s="18"/>
      <c r="G264" s="18"/>
      <c r="H264" s="18"/>
      <c r="I264" s="133"/>
      <c r="J264" s="133"/>
      <c r="K264" s="133"/>
      <c r="L264" s="133"/>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801"/>
      <c r="BJ264" s="801"/>
      <c r="BK264" s="801"/>
      <c r="BL264" s="801"/>
      <c r="BM264" s="801"/>
      <c r="BN264" s="801"/>
      <c r="BO264" s="801"/>
      <c r="BP264" s="801"/>
      <c r="BQ264" s="801"/>
      <c r="BR264" s="801"/>
      <c r="BS264" s="801"/>
      <c r="BT264" s="14"/>
      <c r="BU264" s="693"/>
    </row>
    <row r="265" spans="1:73" s="71" customFormat="1" ht="29.25" customHeight="1" thickBot="1" thickTop="1">
      <c r="A265" s="659"/>
      <c r="B265" s="1074" t="s">
        <v>523</v>
      </c>
      <c r="C265" s="1074"/>
      <c r="D265" s="1074"/>
      <c r="E265" s="1074"/>
      <c r="F265" s="1074"/>
      <c r="G265" s="1074"/>
      <c r="H265" s="1074"/>
      <c r="I265" s="133"/>
      <c r="J265" s="133"/>
      <c r="K265" s="133"/>
      <c r="L265" s="133"/>
      <c r="M265" s="1072">
        <v>237</v>
      </c>
      <c r="N265" s="1073"/>
      <c r="O265" s="1039"/>
      <c r="P265" s="1040"/>
      <c r="Q265" s="1040"/>
      <c r="R265" s="1040"/>
      <c r="S265" s="1040"/>
      <c r="T265" s="1040"/>
      <c r="U265" s="1040"/>
      <c r="V265" s="1040"/>
      <c r="W265" s="1040"/>
      <c r="X265" s="1041"/>
      <c r="Y265" s="133"/>
      <c r="Z265" s="133"/>
      <c r="AA265" s="133"/>
      <c r="AB265" s="1072">
        <v>238</v>
      </c>
      <c r="AC265" s="1073"/>
      <c r="AD265" s="1039"/>
      <c r="AE265" s="1040"/>
      <c r="AF265" s="1040"/>
      <c r="AG265" s="1040"/>
      <c r="AH265" s="1040"/>
      <c r="AI265" s="1040"/>
      <c r="AJ265" s="1040"/>
      <c r="AK265" s="1040"/>
      <c r="AL265" s="1040"/>
      <c r="AM265" s="1041"/>
      <c r="AQ265" s="1072">
        <v>239</v>
      </c>
      <c r="AR265" s="1073"/>
      <c r="AS265" s="1039"/>
      <c r="AT265" s="1040"/>
      <c r="AU265" s="1040"/>
      <c r="AV265" s="1040"/>
      <c r="AW265" s="1040"/>
      <c r="AX265" s="1040"/>
      <c r="AY265" s="1040"/>
      <c r="AZ265" s="1040"/>
      <c r="BA265" s="1040"/>
      <c r="BB265" s="1041"/>
      <c r="BG265" s="1072">
        <v>240</v>
      </c>
      <c r="BH265" s="1073"/>
      <c r="BI265" s="1067">
        <f>O265+AD265+AS265</f>
        <v>0</v>
      </c>
      <c r="BJ265" s="1068"/>
      <c r="BK265" s="1068"/>
      <c r="BL265" s="1068"/>
      <c r="BM265" s="1068"/>
      <c r="BN265" s="1068"/>
      <c r="BO265" s="1068"/>
      <c r="BP265" s="1068"/>
      <c r="BQ265" s="1068"/>
      <c r="BR265" s="1068"/>
      <c r="BS265" s="1069"/>
      <c r="BT265" s="14"/>
      <c r="BU265" s="693"/>
    </row>
    <row r="266" spans="1:73" s="71" customFormat="1" ht="9" customHeight="1" thickBot="1" thickTop="1">
      <c r="A266" s="659"/>
      <c r="B266" s="18"/>
      <c r="C266" s="18"/>
      <c r="D266" s="18"/>
      <c r="E266" s="18"/>
      <c r="F266" s="18"/>
      <c r="G266" s="18"/>
      <c r="H266" s="18"/>
      <c r="I266" s="133"/>
      <c r="J266" s="133"/>
      <c r="K266" s="133"/>
      <c r="L266" s="133"/>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801"/>
      <c r="BJ266" s="801"/>
      <c r="BK266" s="801"/>
      <c r="BL266" s="801"/>
      <c r="BM266" s="801"/>
      <c r="BN266" s="801"/>
      <c r="BO266" s="801"/>
      <c r="BP266" s="801"/>
      <c r="BQ266" s="801"/>
      <c r="BR266" s="801"/>
      <c r="BS266" s="801"/>
      <c r="BT266" s="14"/>
      <c r="BU266" s="693"/>
    </row>
    <row r="267" spans="1:73" s="71" customFormat="1" ht="29.25" customHeight="1" thickBot="1" thickTop="1">
      <c r="A267" s="659"/>
      <c r="B267" s="1074" t="s">
        <v>299</v>
      </c>
      <c r="C267" s="1074"/>
      <c r="D267" s="1074"/>
      <c r="E267" s="1074"/>
      <c r="F267" s="1074"/>
      <c r="G267" s="1074"/>
      <c r="H267" s="1074"/>
      <c r="I267" s="133"/>
      <c r="J267" s="133"/>
      <c r="K267" s="133"/>
      <c r="L267" s="133"/>
      <c r="M267" s="1072">
        <v>241</v>
      </c>
      <c r="N267" s="1073"/>
      <c r="O267" s="1039"/>
      <c r="P267" s="1040"/>
      <c r="Q267" s="1040"/>
      <c r="R267" s="1040"/>
      <c r="S267" s="1040"/>
      <c r="T267" s="1040"/>
      <c r="U267" s="1040"/>
      <c r="V267" s="1040"/>
      <c r="W267" s="1040"/>
      <c r="X267" s="1041"/>
      <c r="Y267" s="133"/>
      <c r="Z267" s="133"/>
      <c r="AA267" s="133"/>
      <c r="AB267" s="1072">
        <v>242</v>
      </c>
      <c r="AC267" s="1073"/>
      <c r="AD267" s="1039"/>
      <c r="AE267" s="1040"/>
      <c r="AF267" s="1040"/>
      <c r="AG267" s="1040"/>
      <c r="AH267" s="1040"/>
      <c r="AI267" s="1040"/>
      <c r="AJ267" s="1040"/>
      <c r="AK267" s="1040"/>
      <c r="AL267" s="1040"/>
      <c r="AM267" s="1041"/>
      <c r="AQ267" s="1072">
        <v>243</v>
      </c>
      <c r="AR267" s="1073"/>
      <c r="AS267" s="1039"/>
      <c r="AT267" s="1040"/>
      <c r="AU267" s="1040"/>
      <c r="AV267" s="1040"/>
      <c r="AW267" s="1040"/>
      <c r="AX267" s="1040"/>
      <c r="AY267" s="1040"/>
      <c r="AZ267" s="1040"/>
      <c r="BA267" s="1040"/>
      <c r="BB267" s="1041"/>
      <c r="BG267" s="1072">
        <v>244</v>
      </c>
      <c r="BH267" s="1073"/>
      <c r="BI267" s="1067">
        <f>O267+AD267+AS267</f>
        <v>0</v>
      </c>
      <c r="BJ267" s="1068"/>
      <c r="BK267" s="1068"/>
      <c r="BL267" s="1068"/>
      <c r="BM267" s="1068"/>
      <c r="BN267" s="1068"/>
      <c r="BO267" s="1068"/>
      <c r="BP267" s="1068"/>
      <c r="BQ267" s="1068"/>
      <c r="BR267" s="1068"/>
      <c r="BS267" s="1069"/>
      <c r="BT267" s="14"/>
      <c r="BU267" s="693"/>
    </row>
    <row r="268" spans="1:73" s="71" customFormat="1" ht="9" customHeight="1" thickBot="1" thickTop="1">
      <c r="A268" s="659"/>
      <c r="B268" s="18"/>
      <c r="C268" s="18"/>
      <c r="D268" s="18"/>
      <c r="E268" s="18"/>
      <c r="F268" s="18"/>
      <c r="G268" s="18"/>
      <c r="H268" s="18"/>
      <c r="I268" s="133"/>
      <c r="J268" s="133"/>
      <c r="K268" s="133"/>
      <c r="L268" s="133"/>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801"/>
      <c r="BJ268" s="801"/>
      <c r="BK268" s="801"/>
      <c r="BL268" s="801"/>
      <c r="BM268" s="801"/>
      <c r="BN268" s="801"/>
      <c r="BO268" s="801"/>
      <c r="BP268" s="801"/>
      <c r="BQ268" s="801"/>
      <c r="BR268" s="801"/>
      <c r="BS268" s="801"/>
      <c r="BT268" s="14"/>
      <c r="BU268" s="693"/>
    </row>
    <row r="269" spans="1:73" s="71" customFormat="1" ht="29.25" customHeight="1" thickBot="1" thickTop="1">
      <c r="A269" s="659"/>
      <c r="B269" s="1074" t="s">
        <v>350</v>
      </c>
      <c r="C269" s="1074"/>
      <c r="D269" s="1074"/>
      <c r="E269" s="1074"/>
      <c r="F269" s="1074"/>
      <c r="G269" s="1074"/>
      <c r="H269" s="1074"/>
      <c r="I269" s="133"/>
      <c r="J269" s="133"/>
      <c r="K269" s="133"/>
      <c r="L269" s="133"/>
      <c r="M269" s="1072">
        <v>245</v>
      </c>
      <c r="N269" s="1073"/>
      <c r="O269" s="1039"/>
      <c r="P269" s="1040"/>
      <c r="Q269" s="1040"/>
      <c r="R269" s="1040"/>
      <c r="S269" s="1040"/>
      <c r="T269" s="1040"/>
      <c r="U269" s="1040"/>
      <c r="V269" s="1040"/>
      <c r="W269" s="1040"/>
      <c r="X269" s="1041"/>
      <c r="Y269" s="133"/>
      <c r="Z269" s="133"/>
      <c r="AA269" s="133"/>
      <c r="AB269" s="1072">
        <v>246</v>
      </c>
      <c r="AC269" s="1073"/>
      <c r="AD269" s="1039"/>
      <c r="AE269" s="1040"/>
      <c r="AF269" s="1040"/>
      <c r="AG269" s="1040"/>
      <c r="AH269" s="1040"/>
      <c r="AI269" s="1040"/>
      <c r="AJ269" s="1040"/>
      <c r="AK269" s="1040"/>
      <c r="AL269" s="1040"/>
      <c r="AM269" s="1041"/>
      <c r="AQ269" s="1072">
        <v>247</v>
      </c>
      <c r="AR269" s="1073"/>
      <c r="AS269" s="1039"/>
      <c r="AT269" s="1040"/>
      <c r="AU269" s="1040"/>
      <c r="AV269" s="1040"/>
      <c r="AW269" s="1040"/>
      <c r="AX269" s="1040"/>
      <c r="AY269" s="1040"/>
      <c r="AZ269" s="1040"/>
      <c r="BA269" s="1040"/>
      <c r="BB269" s="1041"/>
      <c r="BG269" s="1072">
        <v>248</v>
      </c>
      <c r="BH269" s="1073"/>
      <c r="BI269" s="1067">
        <f>O269+AD269+AS269</f>
        <v>0</v>
      </c>
      <c r="BJ269" s="1068"/>
      <c r="BK269" s="1068"/>
      <c r="BL269" s="1068"/>
      <c r="BM269" s="1068"/>
      <c r="BN269" s="1068"/>
      <c r="BO269" s="1068"/>
      <c r="BP269" s="1068"/>
      <c r="BQ269" s="1068"/>
      <c r="BR269" s="1068"/>
      <c r="BS269" s="1069"/>
      <c r="BT269" s="14"/>
      <c r="BU269" s="693"/>
    </row>
    <row r="270" spans="1:73" s="71" customFormat="1" ht="9" customHeight="1" thickBot="1" thickTop="1">
      <c r="A270" s="659"/>
      <c r="B270" s="18"/>
      <c r="C270" s="18"/>
      <c r="D270" s="18"/>
      <c r="E270" s="18"/>
      <c r="F270" s="18"/>
      <c r="G270" s="18"/>
      <c r="H270" s="18"/>
      <c r="I270" s="133"/>
      <c r="J270" s="133"/>
      <c r="K270" s="133"/>
      <c r="L270" s="133"/>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801"/>
      <c r="BJ270" s="801"/>
      <c r="BK270" s="801"/>
      <c r="BL270" s="801"/>
      <c r="BM270" s="801"/>
      <c r="BN270" s="801"/>
      <c r="BO270" s="801"/>
      <c r="BP270" s="801"/>
      <c r="BQ270" s="801"/>
      <c r="BR270" s="801"/>
      <c r="BS270" s="801"/>
      <c r="BT270" s="14"/>
      <c r="BU270" s="693"/>
    </row>
    <row r="271" spans="1:73" s="71" customFormat="1" ht="29.25" customHeight="1" thickBot="1" thickTop="1">
      <c r="A271" s="659"/>
      <c r="B271" s="1074" t="s">
        <v>563</v>
      </c>
      <c r="C271" s="1074"/>
      <c r="D271" s="1074"/>
      <c r="E271" s="1074"/>
      <c r="F271" s="1074"/>
      <c r="G271" s="1074"/>
      <c r="H271" s="1074"/>
      <c r="I271" s="133"/>
      <c r="J271" s="133"/>
      <c r="K271" s="133"/>
      <c r="L271" s="133"/>
      <c r="M271" s="1072" t="s">
        <v>672</v>
      </c>
      <c r="N271" s="1073"/>
      <c r="O271" s="1039"/>
      <c r="P271" s="1040"/>
      <c r="Q271" s="1040"/>
      <c r="R271" s="1040"/>
      <c r="S271" s="1040"/>
      <c r="T271" s="1040"/>
      <c r="U271" s="1040"/>
      <c r="V271" s="1040"/>
      <c r="W271" s="1040"/>
      <c r="X271" s="1041"/>
      <c r="Y271" s="133"/>
      <c r="Z271" s="133"/>
      <c r="AA271" s="133"/>
      <c r="AB271" s="1072" t="s">
        <v>673</v>
      </c>
      <c r="AC271" s="1073"/>
      <c r="AD271" s="1039"/>
      <c r="AE271" s="1040"/>
      <c r="AF271" s="1040"/>
      <c r="AG271" s="1040"/>
      <c r="AH271" s="1040"/>
      <c r="AI271" s="1040"/>
      <c r="AJ271" s="1040"/>
      <c r="AK271" s="1040"/>
      <c r="AL271" s="1040"/>
      <c r="AM271" s="1041"/>
      <c r="AQ271" s="1072" t="s">
        <v>674</v>
      </c>
      <c r="AR271" s="1073"/>
      <c r="AS271" s="1039"/>
      <c r="AT271" s="1040"/>
      <c r="AU271" s="1040"/>
      <c r="AV271" s="1040"/>
      <c r="AW271" s="1040"/>
      <c r="AX271" s="1040"/>
      <c r="AY271" s="1040"/>
      <c r="AZ271" s="1040"/>
      <c r="BA271" s="1040"/>
      <c r="BB271" s="1041"/>
      <c r="BG271" s="1072" t="s">
        <v>675</v>
      </c>
      <c r="BH271" s="1073"/>
      <c r="BI271" s="1067">
        <f>O271+AD271+AS271</f>
        <v>0</v>
      </c>
      <c r="BJ271" s="1068"/>
      <c r="BK271" s="1068"/>
      <c r="BL271" s="1068"/>
      <c r="BM271" s="1068"/>
      <c r="BN271" s="1068"/>
      <c r="BO271" s="1068"/>
      <c r="BP271" s="1068"/>
      <c r="BQ271" s="1068"/>
      <c r="BR271" s="1068"/>
      <c r="BS271" s="1069"/>
      <c r="BT271" s="14"/>
      <c r="BU271" s="693"/>
    </row>
    <row r="272" spans="1:73" s="71" customFormat="1" ht="9" customHeight="1" thickBot="1" thickTop="1">
      <c r="A272" s="659"/>
      <c r="B272" s="18"/>
      <c r="C272" s="18"/>
      <c r="D272" s="18"/>
      <c r="E272" s="18"/>
      <c r="F272" s="18"/>
      <c r="G272" s="18"/>
      <c r="H272" s="18"/>
      <c r="I272" s="133"/>
      <c r="J272" s="133"/>
      <c r="K272" s="133"/>
      <c r="L272" s="133"/>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801"/>
      <c r="BJ272" s="801"/>
      <c r="BK272" s="801"/>
      <c r="BL272" s="801"/>
      <c r="BM272" s="801"/>
      <c r="BN272" s="801"/>
      <c r="BO272" s="801"/>
      <c r="BP272" s="801"/>
      <c r="BQ272" s="801"/>
      <c r="BR272" s="801"/>
      <c r="BS272" s="801"/>
      <c r="BT272" s="14"/>
      <c r="BU272" s="693"/>
    </row>
    <row r="273" spans="1:73" s="71" customFormat="1" ht="29.25" customHeight="1" thickBot="1" thickTop="1">
      <c r="A273" s="659"/>
      <c r="B273" s="1074" t="s">
        <v>564</v>
      </c>
      <c r="C273" s="1074"/>
      <c r="D273" s="1074"/>
      <c r="E273" s="1074"/>
      <c r="F273" s="1074"/>
      <c r="G273" s="1074"/>
      <c r="H273" s="1074"/>
      <c r="I273" s="133"/>
      <c r="J273" s="133"/>
      <c r="K273" s="133"/>
      <c r="L273" s="133"/>
      <c r="M273" s="1072" t="s">
        <v>676</v>
      </c>
      <c r="N273" s="1073"/>
      <c r="O273" s="1039"/>
      <c r="P273" s="1040"/>
      <c r="Q273" s="1040"/>
      <c r="R273" s="1040"/>
      <c r="S273" s="1040"/>
      <c r="T273" s="1040"/>
      <c r="U273" s="1040"/>
      <c r="V273" s="1040"/>
      <c r="W273" s="1040"/>
      <c r="X273" s="1041"/>
      <c r="Y273" s="133"/>
      <c r="Z273" s="133"/>
      <c r="AA273" s="133"/>
      <c r="AB273" s="1072" t="s">
        <v>677</v>
      </c>
      <c r="AC273" s="1073"/>
      <c r="AD273" s="1039"/>
      <c r="AE273" s="1040"/>
      <c r="AF273" s="1040"/>
      <c r="AG273" s="1040"/>
      <c r="AH273" s="1040"/>
      <c r="AI273" s="1040"/>
      <c r="AJ273" s="1040"/>
      <c r="AK273" s="1040"/>
      <c r="AL273" s="1040"/>
      <c r="AM273" s="1041"/>
      <c r="AQ273" s="1072" t="s">
        <v>678</v>
      </c>
      <c r="AR273" s="1073"/>
      <c r="AS273" s="1039"/>
      <c r="AT273" s="1040"/>
      <c r="AU273" s="1040"/>
      <c r="AV273" s="1040"/>
      <c r="AW273" s="1040"/>
      <c r="AX273" s="1040"/>
      <c r="AY273" s="1040"/>
      <c r="AZ273" s="1040"/>
      <c r="BA273" s="1040"/>
      <c r="BB273" s="1041"/>
      <c r="BG273" s="1072" t="s">
        <v>679</v>
      </c>
      <c r="BH273" s="1073"/>
      <c r="BI273" s="1067">
        <f>O273+AD273+AS273</f>
        <v>0</v>
      </c>
      <c r="BJ273" s="1068"/>
      <c r="BK273" s="1068"/>
      <c r="BL273" s="1068"/>
      <c r="BM273" s="1068"/>
      <c r="BN273" s="1068"/>
      <c r="BO273" s="1068"/>
      <c r="BP273" s="1068"/>
      <c r="BQ273" s="1068"/>
      <c r="BR273" s="1068"/>
      <c r="BS273" s="1069"/>
      <c r="BT273" s="14"/>
      <c r="BU273" s="693"/>
    </row>
    <row r="274" spans="1:73" s="71" customFormat="1" ht="9" customHeight="1" thickBot="1" thickTop="1">
      <c r="A274" s="659"/>
      <c r="B274" s="18"/>
      <c r="C274" s="18"/>
      <c r="D274" s="18"/>
      <c r="E274" s="18"/>
      <c r="F274" s="18"/>
      <c r="G274" s="18"/>
      <c r="H274" s="18"/>
      <c r="I274" s="133"/>
      <c r="J274" s="133"/>
      <c r="K274" s="133"/>
      <c r="L274" s="133"/>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801"/>
      <c r="BJ274" s="801"/>
      <c r="BK274" s="801"/>
      <c r="BL274" s="801"/>
      <c r="BM274" s="801"/>
      <c r="BN274" s="801"/>
      <c r="BO274" s="801"/>
      <c r="BP274" s="801"/>
      <c r="BQ274" s="801"/>
      <c r="BR274" s="801"/>
      <c r="BS274" s="801"/>
      <c r="BT274" s="14"/>
      <c r="BU274" s="693"/>
    </row>
    <row r="275" spans="1:73" s="71" customFormat="1" ht="29.25" customHeight="1" thickBot="1" thickTop="1">
      <c r="A275" s="659"/>
      <c r="B275" s="1074" t="s">
        <v>680</v>
      </c>
      <c r="C275" s="1074"/>
      <c r="D275" s="1074"/>
      <c r="E275" s="1074"/>
      <c r="F275" s="1074"/>
      <c r="G275" s="1074"/>
      <c r="H275" s="1074"/>
      <c r="I275" s="133"/>
      <c r="J275" s="133"/>
      <c r="K275" s="133"/>
      <c r="L275" s="133"/>
      <c r="M275" s="1072" t="s">
        <v>681</v>
      </c>
      <c r="N275" s="1073"/>
      <c r="O275" s="1039"/>
      <c r="P275" s="1040"/>
      <c r="Q275" s="1040"/>
      <c r="R275" s="1040"/>
      <c r="S275" s="1040"/>
      <c r="T275" s="1040"/>
      <c r="U275" s="1040"/>
      <c r="V275" s="1040"/>
      <c r="W275" s="1040"/>
      <c r="X275" s="1041"/>
      <c r="Y275" s="133"/>
      <c r="Z275" s="133"/>
      <c r="AA275" s="133"/>
      <c r="AB275" s="1072" t="s">
        <v>682</v>
      </c>
      <c r="AC275" s="1073"/>
      <c r="AD275" s="1039"/>
      <c r="AE275" s="1040"/>
      <c r="AF275" s="1040"/>
      <c r="AG275" s="1040"/>
      <c r="AH275" s="1040"/>
      <c r="AI275" s="1040"/>
      <c r="AJ275" s="1040"/>
      <c r="AK275" s="1040"/>
      <c r="AL275" s="1040"/>
      <c r="AM275" s="1041"/>
      <c r="AQ275" s="1072" t="s">
        <v>683</v>
      </c>
      <c r="AR275" s="1073"/>
      <c r="AS275" s="1039"/>
      <c r="AT275" s="1040"/>
      <c r="AU275" s="1040"/>
      <c r="AV275" s="1040"/>
      <c r="AW275" s="1040"/>
      <c r="AX275" s="1040"/>
      <c r="AY275" s="1040"/>
      <c r="AZ275" s="1040"/>
      <c r="BA275" s="1040"/>
      <c r="BB275" s="1041"/>
      <c r="BG275" s="1072" t="s">
        <v>684</v>
      </c>
      <c r="BH275" s="1073"/>
      <c r="BI275" s="1067">
        <f>O275+AD275+AS275</f>
        <v>0</v>
      </c>
      <c r="BJ275" s="1068"/>
      <c r="BK275" s="1068"/>
      <c r="BL275" s="1068"/>
      <c r="BM275" s="1068"/>
      <c r="BN275" s="1068"/>
      <c r="BO275" s="1068"/>
      <c r="BP275" s="1068"/>
      <c r="BQ275" s="1068"/>
      <c r="BR275" s="1068"/>
      <c r="BS275" s="1069"/>
      <c r="BT275" s="14"/>
      <c r="BU275" s="693"/>
    </row>
    <row r="276" spans="1:73" s="71" customFormat="1" ht="9" customHeight="1" thickBot="1" thickTop="1">
      <c r="A276" s="659"/>
      <c r="B276" s="18"/>
      <c r="C276" s="18"/>
      <c r="D276" s="18"/>
      <c r="E276" s="18"/>
      <c r="F276" s="18"/>
      <c r="G276" s="18"/>
      <c r="H276" s="18"/>
      <c r="I276" s="133"/>
      <c r="J276" s="133"/>
      <c r="K276" s="133"/>
      <c r="L276" s="133"/>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801"/>
      <c r="BJ276" s="801"/>
      <c r="BK276" s="801"/>
      <c r="BL276" s="801"/>
      <c r="BM276" s="801"/>
      <c r="BN276" s="801"/>
      <c r="BO276" s="801"/>
      <c r="BP276" s="801"/>
      <c r="BQ276" s="801"/>
      <c r="BR276" s="801"/>
      <c r="BS276" s="801"/>
      <c r="BT276" s="14"/>
      <c r="BU276" s="693"/>
    </row>
    <row r="277" spans="1:73" s="71" customFormat="1" ht="29.25" customHeight="1" thickBot="1" thickTop="1">
      <c r="A277" s="659"/>
      <c r="B277" s="1074" t="s">
        <v>565</v>
      </c>
      <c r="C277" s="1074"/>
      <c r="D277" s="1074"/>
      <c r="E277" s="1074"/>
      <c r="F277" s="1074"/>
      <c r="G277" s="1074"/>
      <c r="H277" s="1074"/>
      <c r="I277" s="133"/>
      <c r="J277" s="133"/>
      <c r="K277" s="133"/>
      <c r="L277" s="133"/>
      <c r="M277" s="1072" t="s">
        <v>685</v>
      </c>
      <c r="N277" s="1073"/>
      <c r="O277" s="1039"/>
      <c r="P277" s="1040"/>
      <c r="Q277" s="1040"/>
      <c r="R277" s="1040"/>
      <c r="S277" s="1040"/>
      <c r="T277" s="1040"/>
      <c r="U277" s="1040"/>
      <c r="V277" s="1040"/>
      <c r="W277" s="1040"/>
      <c r="X277" s="1041"/>
      <c r="Y277" s="133"/>
      <c r="Z277" s="133"/>
      <c r="AA277" s="133"/>
      <c r="AB277" s="1072" t="s">
        <v>686</v>
      </c>
      <c r="AC277" s="1073"/>
      <c r="AD277" s="1039"/>
      <c r="AE277" s="1040"/>
      <c r="AF277" s="1040"/>
      <c r="AG277" s="1040"/>
      <c r="AH277" s="1040"/>
      <c r="AI277" s="1040"/>
      <c r="AJ277" s="1040"/>
      <c r="AK277" s="1040"/>
      <c r="AL277" s="1040"/>
      <c r="AM277" s="1041"/>
      <c r="AQ277" s="1072" t="s">
        <v>687</v>
      </c>
      <c r="AR277" s="1073"/>
      <c r="AS277" s="1039"/>
      <c r="AT277" s="1040"/>
      <c r="AU277" s="1040"/>
      <c r="AV277" s="1040"/>
      <c r="AW277" s="1040"/>
      <c r="AX277" s="1040"/>
      <c r="AY277" s="1040"/>
      <c r="AZ277" s="1040"/>
      <c r="BA277" s="1040"/>
      <c r="BB277" s="1041"/>
      <c r="BG277" s="1072" t="s">
        <v>688</v>
      </c>
      <c r="BH277" s="1073"/>
      <c r="BI277" s="1067">
        <f>O277+AD277+AS277</f>
        <v>0</v>
      </c>
      <c r="BJ277" s="1068"/>
      <c r="BK277" s="1068"/>
      <c r="BL277" s="1068"/>
      <c r="BM277" s="1068"/>
      <c r="BN277" s="1068"/>
      <c r="BO277" s="1068"/>
      <c r="BP277" s="1068"/>
      <c r="BQ277" s="1068"/>
      <c r="BR277" s="1068"/>
      <c r="BS277" s="1069"/>
      <c r="BT277" s="14"/>
      <c r="BU277" s="693"/>
    </row>
    <row r="278" spans="1:73" s="71" customFormat="1" ht="9" customHeight="1" thickBot="1" thickTop="1">
      <c r="A278" s="659"/>
      <c r="B278" s="18"/>
      <c r="C278" s="18"/>
      <c r="D278" s="18"/>
      <c r="E278" s="18"/>
      <c r="F278" s="18"/>
      <c r="G278" s="18"/>
      <c r="H278" s="18"/>
      <c r="I278" s="133"/>
      <c r="J278" s="133"/>
      <c r="K278" s="133"/>
      <c r="L278" s="133"/>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801"/>
      <c r="BJ278" s="801"/>
      <c r="BK278" s="801"/>
      <c r="BL278" s="801"/>
      <c r="BM278" s="801"/>
      <c r="BN278" s="801"/>
      <c r="BO278" s="801"/>
      <c r="BP278" s="801"/>
      <c r="BQ278" s="801"/>
      <c r="BR278" s="801"/>
      <c r="BS278" s="801"/>
      <c r="BT278" s="14"/>
      <c r="BU278" s="693"/>
    </row>
    <row r="279" spans="1:73" s="71" customFormat="1" ht="29.25" customHeight="1" thickBot="1" thickTop="1">
      <c r="A279" s="659"/>
      <c r="B279" s="1074" t="s">
        <v>538</v>
      </c>
      <c r="C279" s="1074"/>
      <c r="D279" s="1074"/>
      <c r="E279" s="1074"/>
      <c r="F279" s="1074"/>
      <c r="G279" s="1074"/>
      <c r="H279" s="1074"/>
      <c r="I279" s="133"/>
      <c r="J279" s="133"/>
      <c r="K279" s="133"/>
      <c r="L279" s="133"/>
      <c r="M279" s="1072" t="s">
        <v>689</v>
      </c>
      <c r="N279" s="1073"/>
      <c r="O279" s="1039"/>
      <c r="P279" s="1040"/>
      <c r="Q279" s="1040"/>
      <c r="R279" s="1040"/>
      <c r="S279" s="1040"/>
      <c r="T279" s="1040"/>
      <c r="U279" s="1040"/>
      <c r="V279" s="1040"/>
      <c r="W279" s="1040"/>
      <c r="X279" s="1041"/>
      <c r="Y279" s="133"/>
      <c r="Z279" s="133"/>
      <c r="AA279" s="133"/>
      <c r="AB279" s="1072" t="s">
        <v>690</v>
      </c>
      <c r="AC279" s="1073"/>
      <c r="AD279" s="1039"/>
      <c r="AE279" s="1040"/>
      <c r="AF279" s="1040"/>
      <c r="AG279" s="1040"/>
      <c r="AH279" s="1040"/>
      <c r="AI279" s="1040"/>
      <c r="AJ279" s="1040"/>
      <c r="AK279" s="1040"/>
      <c r="AL279" s="1040"/>
      <c r="AM279" s="1041"/>
      <c r="AQ279" s="1072" t="s">
        <v>691</v>
      </c>
      <c r="AR279" s="1073"/>
      <c r="AS279" s="1039"/>
      <c r="AT279" s="1040"/>
      <c r="AU279" s="1040"/>
      <c r="AV279" s="1040"/>
      <c r="AW279" s="1040"/>
      <c r="AX279" s="1040"/>
      <c r="AY279" s="1040"/>
      <c r="AZ279" s="1040"/>
      <c r="BA279" s="1040"/>
      <c r="BB279" s="1041"/>
      <c r="BG279" s="1072" t="s">
        <v>692</v>
      </c>
      <c r="BH279" s="1073"/>
      <c r="BI279" s="1067">
        <f>O279+AD279+AS279</f>
        <v>0</v>
      </c>
      <c r="BJ279" s="1068"/>
      <c r="BK279" s="1068"/>
      <c r="BL279" s="1068"/>
      <c r="BM279" s="1068"/>
      <c r="BN279" s="1068"/>
      <c r="BO279" s="1068"/>
      <c r="BP279" s="1068"/>
      <c r="BQ279" s="1068"/>
      <c r="BR279" s="1068"/>
      <c r="BS279" s="1069"/>
      <c r="BT279" s="14"/>
      <c r="BU279" s="693"/>
    </row>
    <row r="280" spans="1:73" s="71" customFormat="1" ht="9" customHeight="1" thickBot="1" thickTop="1">
      <c r="A280" s="659"/>
      <c r="B280" s="18"/>
      <c r="C280" s="18"/>
      <c r="D280" s="18"/>
      <c r="E280" s="18"/>
      <c r="F280" s="18"/>
      <c r="G280" s="18"/>
      <c r="H280" s="18"/>
      <c r="I280" s="133"/>
      <c r="J280" s="133"/>
      <c r="K280" s="133"/>
      <c r="L280" s="133"/>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801"/>
      <c r="BJ280" s="801"/>
      <c r="BK280" s="801"/>
      <c r="BL280" s="801"/>
      <c r="BM280" s="801"/>
      <c r="BN280" s="801"/>
      <c r="BO280" s="801"/>
      <c r="BP280" s="801"/>
      <c r="BQ280" s="801"/>
      <c r="BR280" s="801"/>
      <c r="BS280" s="801"/>
      <c r="BT280" s="14"/>
      <c r="BU280" s="693"/>
    </row>
    <row r="281" spans="1:73" s="71" customFormat="1" ht="29.25" customHeight="1" thickBot="1" thickTop="1">
      <c r="A281" s="659"/>
      <c r="B281" s="1074" t="s">
        <v>566</v>
      </c>
      <c r="C281" s="1074"/>
      <c r="D281" s="1074"/>
      <c r="E281" s="1074"/>
      <c r="F281" s="1074"/>
      <c r="G281" s="1074"/>
      <c r="H281" s="1074"/>
      <c r="I281" s="133"/>
      <c r="J281" s="133"/>
      <c r="K281" s="133"/>
      <c r="L281" s="133"/>
      <c r="M281" s="1072" t="s">
        <v>693</v>
      </c>
      <c r="N281" s="1073"/>
      <c r="O281" s="1039"/>
      <c r="P281" s="1040"/>
      <c r="Q281" s="1040"/>
      <c r="R281" s="1040"/>
      <c r="S281" s="1040"/>
      <c r="T281" s="1040"/>
      <c r="U281" s="1040"/>
      <c r="V281" s="1040"/>
      <c r="W281" s="1040"/>
      <c r="X281" s="1041"/>
      <c r="Y281" s="133"/>
      <c r="Z281" s="133"/>
      <c r="AA281" s="133"/>
      <c r="AB281" s="1072" t="s">
        <v>694</v>
      </c>
      <c r="AC281" s="1073"/>
      <c r="AD281" s="1039"/>
      <c r="AE281" s="1040"/>
      <c r="AF281" s="1040"/>
      <c r="AG281" s="1040"/>
      <c r="AH281" s="1040"/>
      <c r="AI281" s="1040"/>
      <c r="AJ281" s="1040"/>
      <c r="AK281" s="1040"/>
      <c r="AL281" s="1040"/>
      <c r="AM281" s="1041"/>
      <c r="AQ281" s="1072" t="s">
        <v>696</v>
      </c>
      <c r="AR281" s="1073"/>
      <c r="AS281" s="1039"/>
      <c r="AT281" s="1040"/>
      <c r="AU281" s="1040"/>
      <c r="AV281" s="1040"/>
      <c r="AW281" s="1040"/>
      <c r="AX281" s="1040"/>
      <c r="AY281" s="1040"/>
      <c r="AZ281" s="1040"/>
      <c r="BA281" s="1040"/>
      <c r="BB281" s="1041"/>
      <c r="BG281" s="1072" t="s">
        <v>697</v>
      </c>
      <c r="BH281" s="1073"/>
      <c r="BI281" s="1067">
        <f>O281+AD281+AS281</f>
        <v>0</v>
      </c>
      <c r="BJ281" s="1068"/>
      <c r="BK281" s="1068"/>
      <c r="BL281" s="1068"/>
      <c r="BM281" s="1068"/>
      <c r="BN281" s="1068"/>
      <c r="BO281" s="1068"/>
      <c r="BP281" s="1068"/>
      <c r="BQ281" s="1068"/>
      <c r="BR281" s="1068"/>
      <c r="BS281" s="1069"/>
      <c r="BT281" s="14"/>
      <c r="BU281" s="693"/>
    </row>
    <row r="282" spans="1:73" s="71" customFormat="1" ht="9" customHeight="1" thickBot="1" thickTop="1">
      <c r="A282" s="659"/>
      <c r="B282" s="18"/>
      <c r="C282" s="18"/>
      <c r="D282" s="18"/>
      <c r="E282" s="18"/>
      <c r="F282" s="18"/>
      <c r="G282" s="18"/>
      <c r="H282" s="18"/>
      <c r="I282" s="133"/>
      <c r="J282" s="133"/>
      <c r="K282" s="133"/>
      <c r="L282" s="133"/>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801"/>
      <c r="BJ282" s="801"/>
      <c r="BK282" s="801"/>
      <c r="BL282" s="801"/>
      <c r="BM282" s="801"/>
      <c r="BN282" s="801"/>
      <c r="BO282" s="801"/>
      <c r="BP282" s="801"/>
      <c r="BQ282" s="801"/>
      <c r="BR282" s="801"/>
      <c r="BS282" s="801"/>
      <c r="BT282" s="14"/>
      <c r="BU282" s="693"/>
    </row>
    <row r="283" spans="1:73" s="71" customFormat="1" ht="29.25" customHeight="1" thickBot="1" thickTop="1">
      <c r="A283" s="659"/>
      <c r="B283" s="1074" t="s">
        <v>598</v>
      </c>
      <c r="C283" s="1074"/>
      <c r="D283" s="1074"/>
      <c r="E283" s="1074"/>
      <c r="F283" s="1074"/>
      <c r="G283" s="1074"/>
      <c r="H283" s="1074"/>
      <c r="I283" s="133"/>
      <c r="J283" s="133"/>
      <c r="K283" s="133"/>
      <c r="L283" s="133"/>
      <c r="M283" s="1072" t="s">
        <v>698</v>
      </c>
      <c r="N283" s="1073"/>
      <c r="O283" s="1039"/>
      <c r="P283" s="1040"/>
      <c r="Q283" s="1040"/>
      <c r="R283" s="1040"/>
      <c r="S283" s="1040"/>
      <c r="T283" s="1040"/>
      <c r="U283" s="1040"/>
      <c r="V283" s="1040"/>
      <c r="W283" s="1040"/>
      <c r="X283" s="1041"/>
      <c r="Y283" s="133"/>
      <c r="Z283" s="133"/>
      <c r="AA283" s="133"/>
      <c r="AB283" s="1072" t="s">
        <v>699</v>
      </c>
      <c r="AC283" s="1073"/>
      <c r="AD283" s="1039"/>
      <c r="AE283" s="1040"/>
      <c r="AF283" s="1040"/>
      <c r="AG283" s="1040"/>
      <c r="AH283" s="1040"/>
      <c r="AI283" s="1040"/>
      <c r="AJ283" s="1040"/>
      <c r="AK283" s="1040"/>
      <c r="AL283" s="1040"/>
      <c r="AM283" s="1041"/>
      <c r="AQ283" s="1072" t="s">
        <v>700</v>
      </c>
      <c r="AR283" s="1073"/>
      <c r="AS283" s="1039"/>
      <c r="AT283" s="1040"/>
      <c r="AU283" s="1040"/>
      <c r="AV283" s="1040"/>
      <c r="AW283" s="1040"/>
      <c r="AX283" s="1040"/>
      <c r="AY283" s="1040"/>
      <c r="AZ283" s="1040"/>
      <c r="BA283" s="1040"/>
      <c r="BB283" s="1041"/>
      <c r="BG283" s="1072" t="s">
        <v>701</v>
      </c>
      <c r="BH283" s="1073"/>
      <c r="BI283" s="1067">
        <f>O283+AD283+AS283</f>
        <v>0</v>
      </c>
      <c r="BJ283" s="1068"/>
      <c r="BK283" s="1068"/>
      <c r="BL283" s="1068"/>
      <c r="BM283" s="1068"/>
      <c r="BN283" s="1068"/>
      <c r="BO283" s="1068"/>
      <c r="BP283" s="1068"/>
      <c r="BQ283" s="1068"/>
      <c r="BR283" s="1068"/>
      <c r="BS283" s="1069"/>
      <c r="BT283" s="14"/>
      <c r="BU283" s="693"/>
    </row>
    <row r="284" spans="1:73" s="71" customFormat="1" ht="9" customHeight="1" thickBot="1" thickTop="1">
      <c r="A284" s="659"/>
      <c r="B284" s="18"/>
      <c r="C284" s="18"/>
      <c r="D284" s="18"/>
      <c r="E284" s="18"/>
      <c r="F284" s="18"/>
      <c r="G284" s="18"/>
      <c r="H284" s="18"/>
      <c r="I284" s="133"/>
      <c r="J284" s="133"/>
      <c r="K284" s="133"/>
      <c r="L284" s="133"/>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801"/>
      <c r="BJ284" s="801"/>
      <c r="BK284" s="801"/>
      <c r="BL284" s="801"/>
      <c r="BM284" s="801"/>
      <c r="BN284" s="801"/>
      <c r="BO284" s="801"/>
      <c r="BP284" s="801"/>
      <c r="BQ284" s="801"/>
      <c r="BR284" s="801"/>
      <c r="BS284" s="801"/>
      <c r="BT284" s="14"/>
      <c r="BU284" s="693"/>
    </row>
    <row r="285" spans="1:73" s="71" customFormat="1" ht="29.25" customHeight="1" thickBot="1" thickTop="1">
      <c r="A285" s="659"/>
      <c r="B285" s="1074" t="s">
        <v>702</v>
      </c>
      <c r="C285" s="1074"/>
      <c r="D285" s="1074"/>
      <c r="E285" s="1074"/>
      <c r="F285" s="1074"/>
      <c r="G285" s="1074"/>
      <c r="H285" s="1074"/>
      <c r="I285" s="133"/>
      <c r="J285" s="133"/>
      <c r="K285" s="133"/>
      <c r="L285" s="133"/>
      <c r="M285" s="1072" t="s">
        <v>703</v>
      </c>
      <c r="N285" s="1073"/>
      <c r="O285" s="1039"/>
      <c r="P285" s="1040"/>
      <c r="Q285" s="1040"/>
      <c r="R285" s="1040"/>
      <c r="S285" s="1040"/>
      <c r="T285" s="1040"/>
      <c r="U285" s="1040"/>
      <c r="V285" s="1040"/>
      <c r="W285" s="1040"/>
      <c r="X285" s="1041"/>
      <c r="Y285" s="133"/>
      <c r="Z285" s="133"/>
      <c r="AA285" s="133"/>
      <c r="AB285" s="1072" t="s">
        <v>704</v>
      </c>
      <c r="AC285" s="1073"/>
      <c r="AD285" s="1039"/>
      <c r="AE285" s="1040"/>
      <c r="AF285" s="1040"/>
      <c r="AG285" s="1040"/>
      <c r="AH285" s="1040"/>
      <c r="AI285" s="1040"/>
      <c r="AJ285" s="1040"/>
      <c r="AK285" s="1040"/>
      <c r="AL285" s="1040"/>
      <c r="AM285" s="1041"/>
      <c r="AQ285" s="1072" t="s">
        <v>705</v>
      </c>
      <c r="AR285" s="1073"/>
      <c r="AS285" s="1039"/>
      <c r="AT285" s="1040"/>
      <c r="AU285" s="1040"/>
      <c r="AV285" s="1040"/>
      <c r="AW285" s="1040"/>
      <c r="AX285" s="1040"/>
      <c r="AY285" s="1040"/>
      <c r="AZ285" s="1040"/>
      <c r="BA285" s="1040"/>
      <c r="BB285" s="1041"/>
      <c r="BG285" s="1072" t="s">
        <v>706</v>
      </c>
      <c r="BH285" s="1073"/>
      <c r="BI285" s="1067">
        <f>O285+AD285+AS285</f>
        <v>0</v>
      </c>
      <c r="BJ285" s="1068"/>
      <c r="BK285" s="1068"/>
      <c r="BL285" s="1068"/>
      <c r="BM285" s="1068"/>
      <c r="BN285" s="1068"/>
      <c r="BO285" s="1068"/>
      <c r="BP285" s="1068"/>
      <c r="BQ285" s="1068"/>
      <c r="BR285" s="1068"/>
      <c r="BS285" s="1069"/>
      <c r="BT285" s="14"/>
      <c r="BU285" s="693"/>
    </row>
    <row r="286" spans="1:73" s="71" customFormat="1" ht="9" customHeight="1" thickBot="1" thickTop="1">
      <c r="A286" s="659"/>
      <c r="B286" s="18"/>
      <c r="C286" s="18"/>
      <c r="D286" s="18"/>
      <c r="E286" s="18"/>
      <c r="F286" s="18"/>
      <c r="G286" s="18"/>
      <c r="H286" s="18"/>
      <c r="I286" s="133"/>
      <c r="J286" s="133"/>
      <c r="K286" s="133"/>
      <c r="L286" s="133"/>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801"/>
      <c r="BJ286" s="801"/>
      <c r="BK286" s="801"/>
      <c r="BL286" s="801"/>
      <c r="BM286" s="801"/>
      <c r="BN286" s="801"/>
      <c r="BO286" s="801"/>
      <c r="BP286" s="801"/>
      <c r="BQ286" s="801"/>
      <c r="BR286" s="801"/>
      <c r="BS286" s="801"/>
      <c r="BT286" s="14"/>
      <c r="BU286" s="693"/>
    </row>
    <row r="287" spans="1:73" s="69" customFormat="1" ht="33.75" customHeight="1" thickBot="1" thickTop="1">
      <c r="A287" s="131"/>
      <c r="B287" s="1074" t="s">
        <v>351</v>
      </c>
      <c r="C287" s="1074"/>
      <c r="D287" s="1074"/>
      <c r="E287" s="1074"/>
      <c r="F287" s="1074"/>
      <c r="G287" s="1074"/>
      <c r="H287" s="1074"/>
      <c r="I287" s="13"/>
      <c r="J287" s="13"/>
      <c r="K287" s="133"/>
      <c r="L287" s="133"/>
      <c r="M287" s="1072">
        <v>253</v>
      </c>
      <c r="N287" s="1073"/>
      <c r="O287" s="1067">
        <f>O283+O281+O279+O277+O275+O273+O271+O269+O267+O265+O263+O261+O259+O285</f>
        <v>0</v>
      </c>
      <c r="P287" s="1068"/>
      <c r="Q287" s="1068"/>
      <c r="R287" s="1068"/>
      <c r="S287" s="1068"/>
      <c r="T287" s="1068"/>
      <c r="U287" s="1068"/>
      <c r="V287" s="1068"/>
      <c r="W287" s="1068"/>
      <c r="X287" s="1069"/>
      <c r="Y287" s="802"/>
      <c r="Z287" s="802"/>
      <c r="AA287" s="802"/>
      <c r="AB287" s="1070">
        <v>254</v>
      </c>
      <c r="AC287" s="1071"/>
      <c r="AD287" s="1067">
        <f>AD283+AD281+AD279+AD277+AD275+AD273+AD271+AD269+AD267+AD265+AD263+AD261+AD259+AD285</f>
        <v>0</v>
      </c>
      <c r="AE287" s="1068"/>
      <c r="AF287" s="1068"/>
      <c r="AG287" s="1068"/>
      <c r="AH287" s="1068"/>
      <c r="AI287" s="1068"/>
      <c r="AJ287" s="1068"/>
      <c r="AK287" s="1068"/>
      <c r="AL287" s="1068"/>
      <c r="AM287" s="1069"/>
      <c r="AN287" s="803"/>
      <c r="AO287" s="803"/>
      <c r="AP287" s="803"/>
      <c r="AQ287" s="1070">
        <v>255</v>
      </c>
      <c r="AR287" s="1071"/>
      <c r="AS287" s="1067">
        <f>AS283+AS281+AS279+AS277+AS275+AS273+AS271+AS269+AS267+AS265+AS263+AS261+AS259+AS285</f>
        <v>0</v>
      </c>
      <c r="AT287" s="1068"/>
      <c r="AU287" s="1068"/>
      <c r="AV287" s="1068"/>
      <c r="AW287" s="1068"/>
      <c r="AX287" s="1068"/>
      <c r="AY287" s="1068"/>
      <c r="AZ287" s="1068"/>
      <c r="BA287" s="1068"/>
      <c r="BB287" s="1069"/>
      <c r="BC287" s="71"/>
      <c r="BD287" s="71"/>
      <c r="BE287" s="71"/>
      <c r="BF287" s="71"/>
      <c r="BG287" s="1072">
        <v>256</v>
      </c>
      <c r="BH287" s="1073"/>
      <c r="BI287" s="1067">
        <f>BI285+BI283+BI281+BI279+BI277+BI275+BI273+BI271+BI269+BI267+BI265+BI263+BI261+BI259</f>
        <v>0</v>
      </c>
      <c r="BJ287" s="1068"/>
      <c r="BK287" s="1068"/>
      <c r="BL287" s="1068"/>
      <c r="BM287" s="1068"/>
      <c r="BN287" s="1068"/>
      <c r="BO287" s="1068"/>
      <c r="BP287" s="1068"/>
      <c r="BQ287" s="1068"/>
      <c r="BR287" s="1068"/>
      <c r="BS287" s="1069"/>
      <c r="BT287" s="13"/>
      <c r="BU287" s="694"/>
    </row>
    <row r="288" spans="1:79" s="671" customFormat="1" ht="24" customHeight="1" thickBot="1" thickTop="1">
      <c r="A288" s="1105" t="s">
        <v>707</v>
      </c>
      <c r="B288" s="1106"/>
      <c r="C288" s="1106"/>
      <c r="D288" s="1106"/>
      <c r="E288" s="1106"/>
      <c r="F288" s="1106"/>
      <c r="G288" s="1106"/>
      <c r="H288" s="1106"/>
      <c r="I288" s="1106"/>
      <c r="J288" s="1106"/>
      <c r="K288" s="1106"/>
      <c r="L288" s="1106"/>
      <c r="M288" s="1106"/>
      <c r="N288" s="1106"/>
      <c r="O288" s="1106"/>
      <c r="P288" s="1106"/>
      <c r="Q288" s="1106"/>
      <c r="R288" s="1106"/>
      <c r="S288" s="1106"/>
      <c r="T288" s="1106"/>
      <c r="U288" s="1106"/>
      <c r="V288" s="1106"/>
      <c r="W288" s="1106"/>
      <c r="X288" s="1106"/>
      <c r="Y288" s="1106"/>
      <c r="Z288" s="1106"/>
      <c r="AA288" s="1106"/>
      <c r="AB288" s="1106"/>
      <c r="AC288" s="1106"/>
      <c r="AD288" s="1106"/>
      <c r="AE288" s="1106"/>
      <c r="AF288" s="1106"/>
      <c r="AG288" s="1106"/>
      <c r="AH288" s="1106"/>
      <c r="AI288" s="1106"/>
      <c r="AJ288" s="1106"/>
      <c r="AK288" s="1106"/>
      <c r="AL288" s="1106"/>
      <c r="AM288" s="1106"/>
      <c r="AN288" s="1106"/>
      <c r="AO288" s="1106"/>
      <c r="AP288" s="1106"/>
      <c r="AQ288" s="1106"/>
      <c r="AR288" s="1106"/>
      <c r="AS288" s="1106"/>
      <c r="AT288" s="1106"/>
      <c r="AU288" s="1106"/>
      <c r="AV288" s="1106"/>
      <c r="AW288" s="1106"/>
      <c r="AX288" s="1106"/>
      <c r="AY288" s="1106"/>
      <c r="AZ288" s="1106"/>
      <c r="BA288" s="1106"/>
      <c r="BB288" s="1106"/>
      <c r="BC288" s="1106"/>
      <c r="BD288" s="1106"/>
      <c r="BE288" s="1106"/>
      <c r="BF288" s="1106"/>
      <c r="BG288" s="1106"/>
      <c r="BH288" s="1106"/>
      <c r="BI288" s="1106"/>
      <c r="BJ288" s="1106"/>
      <c r="BK288" s="1106"/>
      <c r="BL288" s="1106"/>
      <c r="BM288" s="1106"/>
      <c r="BN288" s="1106"/>
      <c r="BO288" s="1106"/>
      <c r="BP288" s="1106"/>
      <c r="BQ288" s="1106"/>
      <c r="BR288" s="1106"/>
      <c r="BS288" s="1106"/>
      <c r="BT288" s="1106"/>
      <c r="BU288" s="1107"/>
      <c r="BX288" s="799"/>
      <c r="BY288" s="799"/>
      <c r="BZ288" s="799"/>
      <c r="CA288" s="799"/>
    </row>
    <row r="289" spans="1:73" s="658" customFormat="1" ht="56.25" customHeight="1" thickTop="1">
      <c r="A289" s="1078" t="s">
        <v>708</v>
      </c>
      <c r="B289" s="1079"/>
      <c r="C289" s="1079"/>
      <c r="D289" s="1079"/>
      <c r="E289" s="1079"/>
      <c r="F289" s="1079"/>
      <c r="G289" s="1079"/>
      <c r="H289" s="1079"/>
      <c r="I289" s="1079"/>
      <c r="J289" s="1079"/>
      <c r="K289" s="1079"/>
      <c r="L289" s="1079"/>
      <c r="M289" s="1079"/>
      <c r="N289" s="1079"/>
      <c r="O289" s="1079"/>
      <c r="P289" s="1079"/>
      <c r="Q289" s="1079"/>
      <c r="R289" s="1079"/>
      <c r="S289" s="1079"/>
      <c r="T289" s="1079"/>
      <c r="U289" s="1079"/>
      <c r="V289" s="1079"/>
      <c r="W289" s="1079"/>
      <c r="X289" s="1079"/>
      <c r="Y289" s="1079"/>
      <c r="Z289" s="1079"/>
      <c r="AA289" s="1079"/>
      <c r="AB289" s="1079"/>
      <c r="AC289" s="1079"/>
      <c r="AD289" s="1079"/>
      <c r="AE289" s="1079"/>
      <c r="AF289" s="1079"/>
      <c r="AG289" s="1079"/>
      <c r="AH289" s="1079"/>
      <c r="AI289" s="1079"/>
      <c r="AJ289" s="1079"/>
      <c r="AK289" s="1079"/>
      <c r="AL289" s="1079"/>
      <c r="AM289" s="1079"/>
      <c r="AN289" s="1079"/>
      <c r="AO289" s="1079"/>
      <c r="AP289" s="1079"/>
      <c r="AQ289" s="1079"/>
      <c r="AR289" s="1079"/>
      <c r="AS289" s="1079"/>
      <c r="AT289" s="1079"/>
      <c r="AU289" s="1079"/>
      <c r="AV289" s="1079"/>
      <c r="AW289" s="1079"/>
      <c r="AX289" s="1079"/>
      <c r="AY289" s="1079"/>
      <c r="AZ289" s="1079"/>
      <c r="BA289" s="1079"/>
      <c r="BB289" s="1079"/>
      <c r="BC289" s="1079"/>
      <c r="BD289" s="1079"/>
      <c r="BE289" s="1079"/>
      <c r="BF289" s="1079"/>
      <c r="BG289" s="1079"/>
      <c r="BH289" s="1079"/>
      <c r="BI289" s="1079"/>
      <c r="BJ289" s="1079"/>
      <c r="BK289" s="1079"/>
      <c r="BL289" s="1079"/>
      <c r="BM289" s="1079"/>
      <c r="BN289" s="1079"/>
      <c r="BO289" s="1079"/>
      <c r="BP289" s="1079"/>
      <c r="BQ289" s="1079"/>
      <c r="BR289" s="1079"/>
      <c r="BS289" s="1079"/>
      <c r="BT289" s="1079"/>
      <c r="BU289" s="1080"/>
    </row>
    <row r="290" spans="1:79" s="666" customFormat="1" ht="24" customHeight="1" thickBot="1">
      <c r="A290" s="659"/>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660"/>
      <c r="AZ290" s="660"/>
      <c r="BA290" s="660"/>
      <c r="BB290" s="660"/>
      <c r="BC290" s="660"/>
      <c r="BD290" s="660"/>
      <c r="BE290" s="660"/>
      <c r="BF290" s="660"/>
      <c r="BG290" s="660"/>
      <c r="BH290" s="660"/>
      <c r="BI290" s="660"/>
      <c r="BJ290" s="660"/>
      <c r="BK290" s="660"/>
      <c r="BL290" s="660"/>
      <c r="BM290" s="660"/>
      <c r="BN290" s="660"/>
      <c r="BO290" s="660"/>
      <c r="BP290" s="660"/>
      <c r="BQ290" s="660"/>
      <c r="BR290" s="660"/>
      <c r="BS290" s="660"/>
      <c r="BT290" s="660"/>
      <c r="BU290" s="665"/>
      <c r="BX290" s="798"/>
      <c r="BY290" s="798"/>
      <c r="BZ290" s="798"/>
      <c r="CA290" s="798"/>
    </row>
    <row r="291" spans="1:79" s="671" customFormat="1" ht="24" customHeight="1" thickBot="1" thickTop="1">
      <c r="A291" s="667" t="s">
        <v>650</v>
      </c>
      <c r="B291" s="668">
        <v>7</v>
      </c>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669"/>
      <c r="AZ291" s="669"/>
      <c r="BA291" s="669"/>
      <c r="BB291" s="669"/>
      <c r="BC291" s="669"/>
      <c r="BD291" s="669"/>
      <c r="BE291" s="669"/>
      <c r="BF291" s="669"/>
      <c r="BG291" s="669"/>
      <c r="BH291" s="669"/>
      <c r="BI291" s="669"/>
      <c r="BJ291" s="669"/>
      <c r="BK291" s="669"/>
      <c r="BL291" s="669"/>
      <c r="BM291" s="669"/>
      <c r="BN291" s="669"/>
      <c r="BO291" s="669"/>
      <c r="BP291" s="669"/>
      <c r="BQ291" s="669"/>
      <c r="BR291" s="669"/>
      <c r="BS291" s="669"/>
      <c r="BT291" s="669"/>
      <c r="BU291" s="670"/>
      <c r="BX291" s="799"/>
      <c r="BY291" s="799"/>
      <c r="BZ291" s="799"/>
      <c r="CA291" s="799"/>
    </row>
    <row r="292" spans="1:79" s="671" customFormat="1" ht="37.5" customHeight="1" thickBot="1" thickTop="1">
      <c r="A292" s="131"/>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094" t="s">
        <v>652</v>
      </c>
      <c r="Z292" s="1095"/>
      <c r="AA292" s="1095"/>
      <c r="AB292" s="1095"/>
      <c r="AC292" s="1095"/>
      <c r="AD292" s="1095"/>
      <c r="AE292" s="672"/>
      <c r="AF292" s="672"/>
      <c r="AG292" s="38"/>
      <c r="AH292" s="1094" t="s">
        <v>653</v>
      </c>
      <c r="AI292" s="1095"/>
      <c r="AJ292" s="1095"/>
      <c r="AK292" s="1095"/>
      <c r="AL292" s="1095"/>
      <c r="AM292" s="1095"/>
      <c r="AN292" s="13"/>
      <c r="AO292" s="13"/>
      <c r="AP292" s="13"/>
      <c r="AQ292" s="13"/>
      <c r="AR292" s="1094" t="s">
        <v>654</v>
      </c>
      <c r="AS292" s="1095"/>
      <c r="AT292" s="1095"/>
      <c r="AU292" s="1095"/>
      <c r="AV292" s="1095"/>
      <c r="AW292" s="1095"/>
      <c r="AX292" s="1095"/>
      <c r="AY292" s="1112"/>
      <c r="AZ292" s="1112"/>
      <c r="BA292" s="669"/>
      <c r="BB292" s="669"/>
      <c r="BC292" s="669"/>
      <c r="BD292" s="669"/>
      <c r="BE292" s="1094" t="s">
        <v>655</v>
      </c>
      <c r="BF292" s="1095"/>
      <c r="BG292" s="1095"/>
      <c r="BH292" s="1095"/>
      <c r="BI292" s="1095"/>
      <c r="BJ292" s="1095"/>
      <c r="BK292" s="1095"/>
      <c r="BL292" s="1095"/>
      <c r="BM292" s="1095"/>
      <c r="BN292" s="1095"/>
      <c r="BO292" s="1095"/>
      <c r="BP292" s="1095"/>
      <c r="BQ292" s="1095"/>
      <c r="BR292" s="1095"/>
      <c r="BS292" s="1095"/>
      <c r="BT292" s="1095"/>
      <c r="BU292" s="670"/>
      <c r="BX292" s="799"/>
      <c r="BY292" s="799"/>
      <c r="BZ292" s="799"/>
      <c r="CA292" s="799"/>
    </row>
    <row r="293" spans="1:79" s="671" customFormat="1" ht="30" customHeight="1" thickBot="1" thickTop="1">
      <c r="A293" s="1102" t="s">
        <v>657</v>
      </c>
      <c r="B293" s="1103"/>
      <c r="C293" s="1103"/>
      <c r="D293" s="1103"/>
      <c r="E293" s="1104"/>
      <c r="F293" s="1104"/>
      <c r="G293" s="1104"/>
      <c r="H293" s="1104"/>
      <c r="I293" s="1104"/>
      <c r="J293" s="673"/>
      <c r="K293" s="674"/>
      <c r="L293" s="1075">
        <v>210</v>
      </c>
      <c r="M293" s="1076"/>
      <c r="N293" s="1119"/>
      <c r="O293" s="1120"/>
      <c r="P293" s="1120"/>
      <c r="Q293" s="1120"/>
      <c r="R293" s="1120"/>
      <c r="S293" s="1120"/>
      <c r="T293" s="1120"/>
      <c r="U293" s="1121"/>
      <c r="V293" s="675"/>
      <c r="W293" s="38"/>
      <c r="X293" s="475"/>
      <c r="Y293" s="1075">
        <v>211</v>
      </c>
      <c r="Z293" s="1077"/>
      <c r="AA293" s="1089"/>
      <c r="AB293" s="1098"/>
      <c r="AC293" s="1098"/>
      <c r="AD293" s="1116"/>
      <c r="AE293" s="675"/>
      <c r="AF293" s="669"/>
      <c r="AG293" s="676"/>
      <c r="AH293" s="1075">
        <v>212</v>
      </c>
      <c r="AI293" s="1077"/>
      <c r="AJ293" s="1089"/>
      <c r="AK293" s="1090"/>
      <c r="AL293" s="1090"/>
      <c r="AM293" s="1077"/>
      <c r="AN293" s="675"/>
      <c r="AO293" s="664"/>
      <c r="AP293" s="664"/>
      <c r="AQ293" s="12"/>
      <c r="AR293" s="1075">
        <v>213</v>
      </c>
      <c r="AS293" s="1077"/>
      <c r="AT293" s="1097"/>
      <c r="AU293" s="1098"/>
      <c r="AV293" s="1098"/>
      <c r="AW293" s="1098"/>
      <c r="AX293" s="1098"/>
      <c r="AY293" s="1099"/>
      <c r="AZ293" s="1100"/>
      <c r="BA293" s="675"/>
      <c r="BB293" s="675"/>
      <c r="BC293" s="38"/>
      <c r="BD293" s="661"/>
      <c r="BE293" s="1075">
        <v>214</v>
      </c>
      <c r="BF293" s="1076"/>
      <c r="BG293" s="1108"/>
      <c r="BH293" s="1099"/>
      <c r="BI293" s="1099"/>
      <c r="BJ293" s="1099"/>
      <c r="BK293" s="1099"/>
      <c r="BL293" s="1099"/>
      <c r="BM293" s="1099"/>
      <c r="BN293" s="1099"/>
      <c r="BO293" s="1099"/>
      <c r="BP293" s="1099"/>
      <c r="BQ293" s="1099"/>
      <c r="BR293" s="1099"/>
      <c r="BS293" s="1099"/>
      <c r="BT293" s="1100"/>
      <c r="BU293" s="670"/>
      <c r="BX293" s="799"/>
      <c r="BY293" s="799"/>
      <c r="BZ293" s="799"/>
      <c r="CA293" s="799"/>
    </row>
    <row r="294" spans="1:79" s="671" customFormat="1" ht="44.25" customHeight="1" thickBot="1" thickTop="1">
      <c r="A294" s="131"/>
      <c r="B294" s="13"/>
      <c r="C294" s="13"/>
      <c r="D294" s="13"/>
      <c r="E294" s="13"/>
      <c r="F294" s="13"/>
      <c r="G294" s="13"/>
      <c r="H294" s="13"/>
      <c r="I294" s="13"/>
      <c r="J294" s="13"/>
      <c r="K294" s="13"/>
      <c r="L294" s="13"/>
      <c r="M294" s="13"/>
      <c r="N294" s="13"/>
      <c r="O294" s="13"/>
      <c r="P294" s="13"/>
      <c r="Q294" s="13"/>
      <c r="R294" s="13"/>
      <c r="S294" s="13"/>
      <c r="T294" s="13"/>
      <c r="U294" s="669"/>
      <c r="V294" s="669"/>
      <c r="W294" s="669"/>
      <c r="X294" s="669"/>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669"/>
      <c r="AZ294" s="669"/>
      <c r="BA294" s="669"/>
      <c r="BB294" s="669"/>
      <c r="BC294" s="669"/>
      <c r="BD294" s="677"/>
      <c r="BE294" s="677"/>
      <c r="BF294" s="677"/>
      <c r="BG294" s="677"/>
      <c r="BH294" s="677"/>
      <c r="BI294" s="677"/>
      <c r="BJ294" s="677"/>
      <c r="BK294" s="677"/>
      <c r="BL294" s="677"/>
      <c r="BM294" s="677"/>
      <c r="BN294" s="677"/>
      <c r="BO294" s="669"/>
      <c r="BP294" s="669"/>
      <c r="BQ294" s="669"/>
      <c r="BR294" s="669"/>
      <c r="BS294" s="669"/>
      <c r="BT294" s="669"/>
      <c r="BU294" s="678"/>
      <c r="BX294" s="799"/>
      <c r="BY294" s="799"/>
      <c r="BZ294" s="799"/>
      <c r="CA294" s="799"/>
    </row>
    <row r="295" spans="1:79" s="671" customFormat="1" ht="30" customHeight="1" thickBot="1" thickTop="1">
      <c r="A295" s="1101" t="s">
        <v>659</v>
      </c>
      <c r="B295" s="1074"/>
      <c r="C295" s="1074"/>
      <c r="D295" s="1074"/>
      <c r="E295" s="1074"/>
      <c r="F295" s="12"/>
      <c r="G295" s="12"/>
      <c r="H295" s="12"/>
      <c r="I295" s="12"/>
      <c r="J295" s="12"/>
      <c r="K295" s="12"/>
      <c r="L295" s="1072">
        <v>215</v>
      </c>
      <c r="M295" s="1073"/>
      <c r="N295" s="1091"/>
      <c r="O295" s="1092"/>
      <c r="P295" s="1092"/>
      <c r="Q295" s="1092"/>
      <c r="R295" s="1092"/>
      <c r="S295" s="1092"/>
      <c r="T295" s="1092"/>
      <c r="U295" s="1092"/>
      <c r="V295" s="1092"/>
      <c r="W295" s="1092"/>
      <c r="X295" s="1092"/>
      <c r="Y295" s="1092"/>
      <c r="Z295" s="1092"/>
      <c r="AA295" s="1092"/>
      <c r="AB295" s="1092"/>
      <c r="AC295" s="1092"/>
      <c r="AD295" s="1092"/>
      <c r="AE295" s="1092"/>
      <c r="AF295" s="1092"/>
      <c r="AG295" s="1092"/>
      <c r="AH295" s="1092"/>
      <c r="AI295" s="1092"/>
      <c r="AJ295" s="1092"/>
      <c r="AK295" s="1092"/>
      <c r="AL295" s="1093"/>
      <c r="AM295" s="162"/>
      <c r="AN295" s="162"/>
      <c r="AO295" s="1096" t="s">
        <v>660</v>
      </c>
      <c r="AP295" s="1096"/>
      <c r="AQ295" s="1096"/>
      <c r="AR295" s="1096"/>
      <c r="AS295" s="1096"/>
      <c r="AT295" s="1096"/>
      <c r="AU295" s="1096"/>
      <c r="AV295" s="669"/>
      <c r="AW295" s="669"/>
      <c r="AX295" s="1072">
        <v>220</v>
      </c>
      <c r="AY295" s="1073"/>
      <c r="AZ295" s="1113"/>
      <c r="BA295" s="1114"/>
      <c r="BB295" s="1114"/>
      <c r="BC295" s="1114"/>
      <c r="BD295" s="1114"/>
      <c r="BE295" s="1114"/>
      <c r="BF295" s="1114"/>
      <c r="BG295" s="1114"/>
      <c r="BH295" s="1114"/>
      <c r="BI295" s="1114"/>
      <c r="BJ295" s="1114"/>
      <c r="BK295" s="1114"/>
      <c r="BL295" s="1114"/>
      <c r="BM295" s="1114"/>
      <c r="BN295" s="1114"/>
      <c r="BO295" s="1114"/>
      <c r="BP295" s="1114"/>
      <c r="BQ295" s="1114"/>
      <c r="BR295" s="1114"/>
      <c r="BS295" s="1114"/>
      <c r="BT295" s="1115"/>
      <c r="BU295" s="680"/>
      <c r="BX295" s="799"/>
      <c r="BY295" s="799"/>
      <c r="BZ295" s="799"/>
      <c r="CA295" s="799"/>
    </row>
    <row r="296" spans="1:79" s="671" customFormat="1" ht="15" customHeight="1" thickBot="1" thickTop="1">
      <c r="A296" s="679"/>
      <c r="B296" s="12"/>
      <c r="C296" s="12"/>
      <c r="D296" s="12"/>
      <c r="E296" s="12"/>
      <c r="F296" s="12"/>
      <c r="G296" s="12"/>
      <c r="H296" s="12"/>
      <c r="I296" s="12"/>
      <c r="J296" s="12"/>
      <c r="K296" s="12"/>
      <c r="L296" s="12"/>
      <c r="M296" s="12"/>
      <c r="N296" s="617"/>
      <c r="O296" s="617"/>
      <c r="P296" s="617"/>
      <c r="Q296" s="617"/>
      <c r="R296" s="617"/>
      <c r="S296" s="617"/>
      <c r="T296" s="617"/>
      <c r="U296" s="617"/>
      <c r="V296" s="617"/>
      <c r="W296" s="617"/>
      <c r="X296" s="617"/>
      <c r="Y296" s="617"/>
      <c r="Z296" s="617"/>
      <c r="AA296" s="617"/>
      <c r="AB296" s="617"/>
      <c r="AC296" s="617"/>
      <c r="AD296" s="617"/>
      <c r="AE296" s="617"/>
      <c r="AF296" s="617"/>
      <c r="AG296" s="681"/>
      <c r="AH296" s="681"/>
      <c r="AI296" s="681"/>
      <c r="AJ296" s="681"/>
      <c r="AK296" s="681"/>
      <c r="AL296" s="681"/>
      <c r="AM296" s="682"/>
      <c r="AN296" s="682"/>
      <c r="AO296" s="18"/>
      <c r="AP296" s="13"/>
      <c r="AQ296" s="13"/>
      <c r="AR296" s="13"/>
      <c r="AS296" s="13"/>
      <c r="AT296" s="13"/>
      <c r="AU296" s="13"/>
      <c r="AV296" s="669"/>
      <c r="AW296" s="669"/>
      <c r="AX296" s="12"/>
      <c r="AY296" s="12"/>
      <c r="AZ296" s="617"/>
      <c r="BA296" s="617"/>
      <c r="BB296" s="617"/>
      <c r="BC296" s="617"/>
      <c r="BD296" s="617"/>
      <c r="BE296" s="617"/>
      <c r="BF296" s="617"/>
      <c r="BG296" s="617"/>
      <c r="BH296" s="617"/>
      <c r="BI296" s="617"/>
      <c r="BJ296" s="617"/>
      <c r="BK296" s="617"/>
      <c r="BL296" s="617"/>
      <c r="BM296" s="617"/>
      <c r="BN296" s="617"/>
      <c r="BO296" s="681"/>
      <c r="BP296" s="681"/>
      <c r="BQ296" s="683"/>
      <c r="BR296" s="684"/>
      <c r="BS296" s="685"/>
      <c r="BT296" s="684"/>
      <c r="BU296" s="680"/>
      <c r="BX296" s="799"/>
      <c r="BY296" s="799"/>
      <c r="BZ296" s="799"/>
      <c r="CA296" s="799"/>
    </row>
    <row r="297" spans="1:79" s="687" customFormat="1" ht="30" customHeight="1" thickBot="1" thickTop="1">
      <c r="A297" s="1101" t="s">
        <v>663</v>
      </c>
      <c r="B297" s="1074"/>
      <c r="C297" s="1074"/>
      <c r="D297" s="1074"/>
      <c r="E297" s="12"/>
      <c r="F297" s="12"/>
      <c r="G297" s="12"/>
      <c r="H297" s="12"/>
      <c r="I297" s="12"/>
      <c r="J297" s="12"/>
      <c r="K297" s="12"/>
      <c r="L297" s="1072">
        <v>216</v>
      </c>
      <c r="M297" s="1073"/>
      <c r="N297" s="1091"/>
      <c r="O297" s="1092"/>
      <c r="P297" s="1092"/>
      <c r="Q297" s="1092"/>
      <c r="R297" s="1092"/>
      <c r="S297" s="1092"/>
      <c r="T297" s="1092"/>
      <c r="U297" s="1092"/>
      <c r="V297" s="1092"/>
      <c r="W297" s="1092"/>
      <c r="X297" s="1092"/>
      <c r="Y297" s="1092"/>
      <c r="Z297" s="1092"/>
      <c r="AA297" s="1092"/>
      <c r="AB297" s="1092"/>
      <c r="AC297" s="1092"/>
      <c r="AD297" s="1092"/>
      <c r="AE297" s="1092"/>
      <c r="AF297" s="1092"/>
      <c r="AG297" s="1092"/>
      <c r="AH297" s="1092"/>
      <c r="AI297" s="1092"/>
      <c r="AJ297" s="1092"/>
      <c r="AK297" s="1092"/>
      <c r="AL297" s="1093"/>
      <c r="AM297" s="162"/>
      <c r="AN297" s="162"/>
      <c r="AO297" s="1074" t="s">
        <v>664</v>
      </c>
      <c r="AP297" s="1074"/>
      <c r="AQ297" s="1074"/>
      <c r="AR297" s="1074"/>
      <c r="AS297" s="1074"/>
      <c r="AT297" s="1074"/>
      <c r="AU297" s="1074"/>
      <c r="AV297" s="1074"/>
      <c r="AW297" s="135"/>
      <c r="AX297" s="1072">
        <v>221</v>
      </c>
      <c r="AY297" s="1073"/>
      <c r="AZ297" s="1081"/>
      <c r="BA297" s="1082"/>
      <c r="BB297" s="1082"/>
      <c r="BC297" s="1082"/>
      <c r="BD297" s="1082"/>
      <c r="BE297" s="1082"/>
      <c r="BF297" s="1082"/>
      <c r="BG297" s="1082"/>
      <c r="BH297" s="1082"/>
      <c r="BI297" s="1082"/>
      <c r="BJ297" s="1082"/>
      <c r="BK297" s="1082"/>
      <c r="BL297" s="1082"/>
      <c r="BM297" s="1082"/>
      <c r="BN297" s="1082"/>
      <c r="BO297" s="1082"/>
      <c r="BP297" s="1082"/>
      <c r="BQ297" s="1082"/>
      <c r="BR297" s="1082"/>
      <c r="BS297" s="1082"/>
      <c r="BT297" s="1083"/>
      <c r="BU297" s="686"/>
      <c r="BX297" s="800"/>
      <c r="BY297" s="800"/>
      <c r="BZ297" s="800"/>
      <c r="CA297" s="800"/>
    </row>
    <row r="298" spans="1:79" s="687" customFormat="1" ht="16.5" customHeight="1" thickBot="1" thickTop="1">
      <c r="A298" s="679"/>
      <c r="B298" s="12"/>
      <c r="C298" s="12"/>
      <c r="D298" s="12"/>
      <c r="E298" s="12"/>
      <c r="F298" s="12"/>
      <c r="G298" s="12"/>
      <c r="H298" s="12"/>
      <c r="I298" s="12"/>
      <c r="J298" s="12"/>
      <c r="K298" s="12"/>
      <c r="L298" s="12"/>
      <c r="M298" s="12"/>
      <c r="N298" s="617"/>
      <c r="O298" s="617"/>
      <c r="P298" s="617"/>
      <c r="Q298" s="617"/>
      <c r="R298" s="617"/>
      <c r="S298" s="617"/>
      <c r="T298" s="617"/>
      <c r="U298" s="617"/>
      <c r="V298" s="617"/>
      <c r="W298" s="617"/>
      <c r="X298" s="617"/>
      <c r="Y298" s="617"/>
      <c r="Z298" s="617"/>
      <c r="AA298" s="617"/>
      <c r="AB298" s="617"/>
      <c r="AC298" s="681"/>
      <c r="AD298" s="681"/>
      <c r="AE298" s="681"/>
      <c r="AF298" s="681"/>
      <c r="AG298" s="681"/>
      <c r="AH298" s="681"/>
      <c r="AI298" s="681"/>
      <c r="AJ298" s="681"/>
      <c r="AK298" s="681"/>
      <c r="AL298" s="681"/>
      <c r="AM298" s="688"/>
      <c r="AN298" s="688"/>
      <c r="AO298" s="18"/>
      <c r="AP298" s="12"/>
      <c r="AQ298" s="12"/>
      <c r="AR298" s="12"/>
      <c r="AS298" s="12"/>
      <c r="AT298" s="12"/>
      <c r="AU298" s="135"/>
      <c r="AV298" s="135"/>
      <c r="AW298" s="135"/>
      <c r="AX298" s="12"/>
      <c r="AY298" s="12"/>
      <c r="AZ298" s="617"/>
      <c r="BA298" s="617"/>
      <c r="BB298" s="617"/>
      <c r="BC298" s="617"/>
      <c r="BD298" s="617"/>
      <c r="BE298" s="617"/>
      <c r="BF298" s="617"/>
      <c r="BG298" s="617"/>
      <c r="BH298" s="617"/>
      <c r="BI298" s="617"/>
      <c r="BJ298" s="617"/>
      <c r="BK298" s="617"/>
      <c r="BL298" s="617"/>
      <c r="BM298" s="617"/>
      <c r="BN298" s="617"/>
      <c r="BO298" s="681"/>
      <c r="BP298" s="681"/>
      <c r="BQ298" s="683"/>
      <c r="BR298" s="684"/>
      <c r="BS298" s="685"/>
      <c r="BT298" s="684"/>
      <c r="BU298" s="686"/>
      <c r="BX298" s="800"/>
      <c r="BY298" s="800"/>
      <c r="BZ298" s="800"/>
      <c r="CA298" s="800"/>
    </row>
    <row r="299" spans="1:79" s="687" customFormat="1" ht="30.75" customHeight="1" thickBot="1" thickTop="1">
      <c r="A299" s="1101" t="s">
        <v>666</v>
      </c>
      <c r="B299" s="1074"/>
      <c r="C299" s="1074"/>
      <c r="D299" s="1074"/>
      <c r="E299" s="1074"/>
      <c r="F299" s="12"/>
      <c r="G299" s="12"/>
      <c r="H299" s="12"/>
      <c r="I299" s="12"/>
      <c r="J299" s="12"/>
      <c r="K299" s="12"/>
      <c r="L299" s="1072">
        <v>217</v>
      </c>
      <c r="M299" s="1073"/>
      <c r="N299" s="1091"/>
      <c r="O299" s="1092"/>
      <c r="P299" s="1092"/>
      <c r="Q299" s="1092"/>
      <c r="R299" s="1092"/>
      <c r="S299" s="1092"/>
      <c r="T299" s="1092"/>
      <c r="U299" s="1092"/>
      <c r="V299" s="1092"/>
      <c r="W299" s="1092"/>
      <c r="X299" s="1092"/>
      <c r="Y299" s="1092"/>
      <c r="Z299" s="1092"/>
      <c r="AA299" s="1092"/>
      <c r="AB299" s="1092"/>
      <c r="AC299" s="1092"/>
      <c r="AD299" s="1092"/>
      <c r="AE299" s="1092"/>
      <c r="AF299" s="1092"/>
      <c r="AG299" s="1092"/>
      <c r="AH299" s="1092"/>
      <c r="AI299" s="1092"/>
      <c r="AJ299" s="1092"/>
      <c r="AK299" s="1092"/>
      <c r="AL299" s="1093"/>
      <c r="AM299" s="162"/>
      <c r="AN299" s="162"/>
      <c r="AO299" s="1074" t="s">
        <v>667</v>
      </c>
      <c r="AP299" s="1074"/>
      <c r="AQ299" s="1074"/>
      <c r="AR299" s="1074"/>
      <c r="AS299" s="1074"/>
      <c r="AT299" s="1074"/>
      <c r="AU299" s="135"/>
      <c r="AV299" s="135"/>
      <c r="AW299" s="135"/>
      <c r="AX299" s="1072">
        <v>222</v>
      </c>
      <c r="AY299" s="1073"/>
      <c r="AZ299" s="1081"/>
      <c r="BA299" s="1082"/>
      <c r="BB299" s="1082"/>
      <c r="BC299" s="1082"/>
      <c r="BD299" s="1082"/>
      <c r="BE299" s="1082"/>
      <c r="BF299" s="1082"/>
      <c r="BG299" s="1082"/>
      <c r="BH299" s="1082"/>
      <c r="BI299" s="1082"/>
      <c r="BJ299" s="1082"/>
      <c r="BK299" s="1082"/>
      <c r="BL299" s="1082"/>
      <c r="BM299" s="1082"/>
      <c r="BN299" s="1082"/>
      <c r="BO299" s="1082"/>
      <c r="BP299" s="1082"/>
      <c r="BQ299" s="1082"/>
      <c r="BR299" s="1082"/>
      <c r="BS299" s="1082"/>
      <c r="BT299" s="1083"/>
      <c r="BU299" s="686"/>
      <c r="BX299" s="800"/>
      <c r="BY299" s="800"/>
      <c r="BZ299" s="800"/>
      <c r="CA299" s="800"/>
    </row>
    <row r="300" spans="1:79" s="687" customFormat="1" ht="15" customHeight="1" thickBot="1" thickTop="1">
      <c r="A300" s="679"/>
      <c r="B300" s="12"/>
      <c r="C300" s="12"/>
      <c r="D300" s="12"/>
      <c r="E300" s="12"/>
      <c r="F300" s="12"/>
      <c r="G300" s="12"/>
      <c r="H300" s="12"/>
      <c r="I300" s="12"/>
      <c r="J300" s="12"/>
      <c r="K300" s="12"/>
      <c r="L300" s="12"/>
      <c r="M300" s="12"/>
      <c r="N300" s="617"/>
      <c r="O300" s="617"/>
      <c r="P300" s="617"/>
      <c r="Q300" s="617"/>
      <c r="R300" s="617"/>
      <c r="S300" s="617"/>
      <c r="T300" s="617"/>
      <c r="U300" s="617"/>
      <c r="V300" s="617"/>
      <c r="W300" s="617"/>
      <c r="X300" s="617"/>
      <c r="Y300" s="617"/>
      <c r="Z300" s="617"/>
      <c r="AA300" s="617"/>
      <c r="AB300" s="617"/>
      <c r="AC300" s="681"/>
      <c r="AD300" s="681"/>
      <c r="AE300" s="681"/>
      <c r="AF300" s="681"/>
      <c r="AG300" s="681"/>
      <c r="AH300" s="681"/>
      <c r="AI300" s="681"/>
      <c r="AJ300" s="681"/>
      <c r="AK300" s="681"/>
      <c r="AL300" s="681"/>
      <c r="AM300" s="688"/>
      <c r="AN300" s="688"/>
      <c r="AO300" s="18"/>
      <c r="AP300" s="12"/>
      <c r="AQ300" s="12"/>
      <c r="AR300" s="12"/>
      <c r="AS300" s="12"/>
      <c r="AT300" s="12"/>
      <c r="AU300" s="135"/>
      <c r="AV300" s="135"/>
      <c r="AW300" s="135"/>
      <c r="AX300" s="12"/>
      <c r="AY300" s="12"/>
      <c r="AZ300" s="617"/>
      <c r="BA300" s="617"/>
      <c r="BB300" s="617"/>
      <c r="BC300" s="617"/>
      <c r="BD300" s="617"/>
      <c r="BE300" s="617"/>
      <c r="BF300" s="617"/>
      <c r="BG300" s="617"/>
      <c r="BH300" s="617"/>
      <c r="BI300" s="617"/>
      <c r="BJ300" s="617"/>
      <c r="BK300" s="617"/>
      <c r="BL300" s="617"/>
      <c r="BM300" s="617"/>
      <c r="BN300" s="617"/>
      <c r="BO300" s="681"/>
      <c r="BP300" s="681"/>
      <c r="BQ300" s="683"/>
      <c r="BR300" s="684"/>
      <c r="BS300" s="685"/>
      <c r="BT300" s="684"/>
      <c r="BU300" s="686"/>
      <c r="BX300" s="800"/>
      <c r="BY300" s="800"/>
      <c r="BZ300" s="800"/>
      <c r="CA300" s="800"/>
    </row>
    <row r="301" spans="1:79" s="687" customFormat="1" ht="30.75" customHeight="1" thickBot="1" thickTop="1">
      <c r="A301" s="1117" t="s">
        <v>668</v>
      </c>
      <c r="B301" s="1118"/>
      <c r="C301" s="1118"/>
      <c r="D301" s="1118"/>
      <c r="E301" s="1118"/>
      <c r="F301" s="1118"/>
      <c r="G301" s="12"/>
      <c r="H301" s="12"/>
      <c r="I301" s="12"/>
      <c r="J301" s="12"/>
      <c r="K301" s="12"/>
      <c r="L301" s="1072">
        <v>218</v>
      </c>
      <c r="M301" s="1073"/>
      <c r="N301" s="1091"/>
      <c r="O301" s="1092"/>
      <c r="P301" s="1092"/>
      <c r="Q301" s="1092"/>
      <c r="R301" s="1092"/>
      <c r="S301" s="1092"/>
      <c r="T301" s="1092"/>
      <c r="U301" s="1092"/>
      <c r="V301" s="1092"/>
      <c r="W301" s="1092"/>
      <c r="X301" s="1092"/>
      <c r="Y301" s="1092"/>
      <c r="Z301" s="1092"/>
      <c r="AA301" s="1092"/>
      <c r="AB301" s="1092"/>
      <c r="AC301" s="1092"/>
      <c r="AD301" s="1092"/>
      <c r="AE301" s="1092"/>
      <c r="AF301" s="1092"/>
      <c r="AG301" s="1092"/>
      <c r="AH301" s="1092"/>
      <c r="AI301" s="1092"/>
      <c r="AJ301" s="1092"/>
      <c r="AK301" s="1092"/>
      <c r="AL301" s="1093"/>
      <c r="AM301" s="162"/>
      <c r="AN301" s="162"/>
      <c r="AO301" s="1074" t="s">
        <v>669</v>
      </c>
      <c r="AP301" s="1074"/>
      <c r="AQ301" s="1074"/>
      <c r="AR301" s="1074"/>
      <c r="AS301" s="1074"/>
      <c r="AT301" s="1074"/>
      <c r="AU301" s="135"/>
      <c r="AV301" s="135"/>
      <c r="AW301" s="135"/>
      <c r="AX301" s="1072">
        <v>223</v>
      </c>
      <c r="AY301" s="1073"/>
      <c r="AZ301" s="1086"/>
      <c r="BA301" s="1087"/>
      <c r="BB301" s="1087"/>
      <c r="BC301" s="1087"/>
      <c r="BD301" s="1087"/>
      <c r="BE301" s="1087"/>
      <c r="BF301" s="1087"/>
      <c r="BG301" s="1087"/>
      <c r="BH301" s="1087"/>
      <c r="BI301" s="1087"/>
      <c r="BJ301" s="1087"/>
      <c r="BK301" s="1087"/>
      <c r="BL301" s="1087"/>
      <c r="BM301" s="1087"/>
      <c r="BN301" s="1087"/>
      <c r="BO301" s="1087"/>
      <c r="BP301" s="1087"/>
      <c r="BQ301" s="1087"/>
      <c r="BR301" s="1087"/>
      <c r="BS301" s="1087"/>
      <c r="BT301" s="1088"/>
      <c r="BU301" s="686"/>
      <c r="BX301" s="800"/>
      <c r="BY301" s="800"/>
      <c r="BZ301" s="800"/>
      <c r="CA301" s="800"/>
    </row>
    <row r="302" spans="1:79" s="687" customFormat="1" ht="15" customHeight="1" thickBot="1" thickTop="1">
      <c r="A302" s="679"/>
      <c r="B302" s="12"/>
      <c r="C302" s="12"/>
      <c r="D302" s="12"/>
      <c r="E302" s="12"/>
      <c r="F302" s="12"/>
      <c r="G302" s="12"/>
      <c r="H302" s="12"/>
      <c r="I302" s="12"/>
      <c r="J302" s="12"/>
      <c r="K302" s="12"/>
      <c r="L302" s="12"/>
      <c r="M302" s="12"/>
      <c r="N302" s="617"/>
      <c r="O302" s="617"/>
      <c r="P302" s="617"/>
      <c r="Q302" s="617"/>
      <c r="R302" s="617"/>
      <c r="S302" s="617"/>
      <c r="T302" s="617"/>
      <c r="U302" s="617"/>
      <c r="V302" s="617"/>
      <c r="W302" s="617"/>
      <c r="X302" s="617"/>
      <c r="Y302" s="617"/>
      <c r="Z302" s="617"/>
      <c r="AA302" s="617"/>
      <c r="AB302" s="617"/>
      <c r="AC302" s="681"/>
      <c r="AD302" s="681"/>
      <c r="AE302" s="681"/>
      <c r="AF302" s="681"/>
      <c r="AG302" s="681"/>
      <c r="AH302" s="681"/>
      <c r="AI302" s="681"/>
      <c r="AJ302" s="681"/>
      <c r="AK302" s="681"/>
      <c r="AL302" s="681"/>
      <c r="AM302" s="688"/>
      <c r="AN302" s="688"/>
      <c r="AO302" s="18"/>
      <c r="AP302" s="12"/>
      <c r="AQ302" s="12"/>
      <c r="AR302" s="12"/>
      <c r="AS302" s="12"/>
      <c r="AT302" s="12"/>
      <c r="AU302" s="135"/>
      <c r="AV302" s="135"/>
      <c r="AW302" s="135"/>
      <c r="AX302" s="12"/>
      <c r="AY302" s="12"/>
      <c r="AZ302" s="617"/>
      <c r="BA302" s="617"/>
      <c r="BB302" s="617"/>
      <c r="BC302" s="617"/>
      <c r="BD302" s="617"/>
      <c r="BE302" s="617"/>
      <c r="BF302" s="617"/>
      <c r="BG302" s="617"/>
      <c r="BH302" s="617"/>
      <c r="BI302" s="617"/>
      <c r="BJ302" s="617"/>
      <c r="BK302" s="617"/>
      <c r="BL302" s="617"/>
      <c r="BM302" s="617"/>
      <c r="BN302" s="617"/>
      <c r="BO302" s="681"/>
      <c r="BP302" s="681"/>
      <c r="BQ302" s="683"/>
      <c r="BR302" s="684"/>
      <c r="BS302" s="685"/>
      <c r="BT302" s="684"/>
      <c r="BU302" s="686"/>
      <c r="BX302" s="800"/>
      <c r="BY302" s="800"/>
      <c r="BZ302" s="800"/>
      <c r="CA302" s="800"/>
    </row>
    <row r="303" spans="1:79" s="687" customFormat="1" ht="30" customHeight="1" thickBot="1" thickTop="1">
      <c r="A303" s="1101" t="s">
        <v>670</v>
      </c>
      <c r="B303" s="1074"/>
      <c r="C303" s="1074"/>
      <c r="D303" s="1074"/>
      <c r="E303" s="1074"/>
      <c r="F303" s="1074"/>
      <c r="G303" s="1074"/>
      <c r="H303" s="1074"/>
      <c r="I303" s="1074"/>
      <c r="J303" s="12"/>
      <c r="K303" s="12"/>
      <c r="L303" s="1053">
        <v>219</v>
      </c>
      <c r="M303" s="1053"/>
      <c r="N303" s="1086"/>
      <c r="O303" s="1087"/>
      <c r="P303" s="1087"/>
      <c r="Q303" s="1087"/>
      <c r="R303" s="1087"/>
      <c r="S303" s="1087"/>
      <c r="T303" s="1087"/>
      <c r="U303" s="1087"/>
      <c r="V303" s="1087"/>
      <c r="W303" s="1087"/>
      <c r="X303" s="1087"/>
      <c r="Y303" s="1087"/>
      <c r="Z303" s="1087"/>
      <c r="AA303" s="1087"/>
      <c r="AB303" s="1087"/>
      <c r="AC303" s="1087"/>
      <c r="AD303" s="1087"/>
      <c r="AE303" s="1087"/>
      <c r="AF303" s="1087"/>
      <c r="AG303" s="1087"/>
      <c r="AH303" s="1087"/>
      <c r="AI303" s="1087"/>
      <c r="AJ303" s="1087"/>
      <c r="AK303" s="1087"/>
      <c r="AL303" s="1088"/>
      <c r="AM303" s="689"/>
      <c r="AN303" s="689"/>
      <c r="AO303" s="1074" t="s">
        <v>671</v>
      </c>
      <c r="AP303" s="1074"/>
      <c r="AQ303" s="1074"/>
      <c r="AR303" s="1074"/>
      <c r="AS303" s="1074"/>
      <c r="AT303" s="1074"/>
      <c r="AU303" s="1074"/>
      <c r="AV303" s="135"/>
      <c r="AW303" s="135"/>
      <c r="AX303" s="1072">
        <v>224</v>
      </c>
      <c r="AY303" s="1073"/>
      <c r="AZ303" s="1081"/>
      <c r="BA303" s="1082"/>
      <c r="BB303" s="1082"/>
      <c r="BC303" s="1082"/>
      <c r="BD303" s="1082"/>
      <c r="BE303" s="1082"/>
      <c r="BF303" s="1082"/>
      <c r="BG303" s="1082"/>
      <c r="BH303" s="1082"/>
      <c r="BI303" s="1082"/>
      <c r="BJ303" s="1082"/>
      <c r="BK303" s="1082"/>
      <c r="BL303" s="1082"/>
      <c r="BM303" s="1082"/>
      <c r="BN303" s="1082"/>
      <c r="BO303" s="1082"/>
      <c r="BP303" s="1082"/>
      <c r="BQ303" s="1082"/>
      <c r="BR303" s="1082"/>
      <c r="BS303" s="1082"/>
      <c r="BT303" s="1083"/>
      <c r="BU303" s="686"/>
      <c r="BX303" s="800"/>
      <c r="BY303" s="800"/>
      <c r="BZ303" s="800"/>
      <c r="CA303" s="800"/>
    </row>
    <row r="304" spans="1:79" s="687" customFormat="1" ht="17.25" customHeight="1" thickBot="1" thickTop="1">
      <c r="A304" s="690"/>
      <c r="B304" s="135"/>
      <c r="C304" s="135"/>
      <c r="D304" s="135"/>
      <c r="E304" s="135"/>
      <c r="F304" s="135"/>
      <c r="G304" s="135"/>
      <c r="H304" s="135"/>
      <c r="I304" s="135"/>
      <c r="J304" s="135"/>
      <c r="K304" s="135"/>
      <c r="L304" s="135"/>
      <c r="M304" s="135"/>
      <c r="N304" s="135"/>
      <c r="O304" s="135"/>
      <c r="P304" s="135"/>
      <c r="Q304" s="135"/>
      <c r="R304" s="135"/>
      <c r="S304" s="135"/>
      <c r="T304" s="135"/>
      <c r="U304" s="135"/>
      <c r="V304" s="135"/>
      <c r="W304" s="135"/>
      <c r="X304" s="135"/>
      <c r="Y304" s="135"/>
      <c r="Z304" s="135"/>
      <c r="AA304" s="12"/>
      <c r="AB304" s="12"/>
      <c r="AC304" s="135"/>
      <c r="AD304" s="135"/>
      <c r="AE304" s="135"/>
      <c r="AF304" s="135"/>
      <c r="AG304" s="135"/>
      <c r="AH304" s="12"/>
      <c r="AI304" s="12"/>
      <c r="AJ304" s="12"/>
      <c r="AK304" s="12"/>
      <c r="AL304" s="12"/>
      <c r="AM304" s="135"/>
      <c r="AN304" s="135"/>
      <c r="AO304" s="135"/>
      <c r="AP304" s="135"/>
      <c r="AQ304" s="135"/>
      <c r="AR304" s="135"/>
      <c r="AS304" s="135"/>
      <c r="AT304" s="135"/>
      <c r="AU304" s="135"/>
      <c r="AV304" s="135"/>
      <c r="AW304" s="135"/>
      <c r="AX304" s="135"/>
      <c r="AY304" s="135"/>
      <c r="AZ304" s="135"/>
      <c r="BA304" s="135"/>
      <c r="BB304" s="135"/>
      <c r="BC304" s="135"/>
      <c r="BD304" s="135"/>
      <c r="BE304" s="135"/>
      <c r="BF304" s="135"/>
      <c r="BG304" s="135"/>
      <c r="BH304" s="135"/>
      <c r="BI304" s="135"/>
      <c r="BJ304" s="135"/>
      <c r="BK304" s="135"/>
      <c r="BL304" s="135"/>
      <c r="BM304" s="135"/>
      <c r="BN304" s="135"/>
      <c r="BO304" s="135"/>
      <c r="BP304" s="135"/>
      <c r="BQ304" s="135"/>
      <c r="BR304" s="135"/>
      <c r="BS304" s="135"/>
      <c r="BT304" s="135"/>
      <c r="BU304" s="691"/>
      <c r="BX304" s="800"/>
      <c r="BY304" s="800"/>
      <c r="BZ304" s="800"/>
      <c r="CA304" s="800"/>
    </row>
    <row r="305" spans="1:73" s="71" customFormat="1" ht="24" customHeight="1" thickBot="1" thickTop="1">
      <c r="A305" s="692"/>
      <c r="B305" s="235" t="s">
        <v>349</v>
      </c>
      <c r="C305" s="235"/>
      <c r="D305" s="235"/>
      <c r="E305" s="235"/>
      <c r="F305" s="235"/>
      <c r="G305" s="235"/>
      <c r="H305" s="235"/>
      <c r="I305" s="235"/>
      <c r="J305" s="235"/>
      <c r="K305" s="235"/>
      <c r="L305" s="235"/>
      <c r="M305" s="1084" t="s">
        <v>595</v>
      </c>
      <c r="N305" s="1084"/>
      <c r="O305" s="1085"/>
      <c r="P305" s="1085"/>
      <c r="Q305" s="1085"/>
      <c r="R305" s="1085"/>
      <c r="S305" s="1085"/>
      <c r="T305" s="1085"/>
      <c r="U305" s="1085"/>
      <c r="Y305" s="133"/>
      <c r="Z305" s="133"/>
      <c r="AA305" s="133"/>
      <c r="AB305" s="1084" t="s">
        <v>596</v>
      </c>
      <c r="AC305" s="1084"/>
      <c r="AD305" s="1085"/>
      <c r="AE305" s="1085"/>
      <c r="AF305" s="1085"/>
      <c r="AG305" s="1085"/>
      <c r="AH305" s="1085"/>
      <c r="AI305" s="1085"/>
      <c r="AJ305" s="1085"/>
      <c r="AK305" s="133"/>
      <c r="AL305" s="133"/>
      <c r="AM305" s="133"/>
      <c r="AN305" s="133"/>
      <c r="AQ305" s="1084" t="s">
        <v>597</v>
      </c>
      <c r="AR305" s="1084"/>
      <c r="AS305" s="1085"/>
      <c r="AT305" s="1085"/>
      <c r="AU305" s="1085"/>
      <c r="AV305" s="1085"/>
      <c r="AW305" s="1085"/>
      <c r="AX305" s="1085"/>
      <c r="AY305" s="1085"/>
      <c r="BG305" s="1109" t="s">
        <v>695</v>
      </c>
      <c r="BH305" s="1110"/>
      <c r="BI305" s="1110"/>
      <c r="BJ305" s="1110"/>
      <c r="BK305" s="1110"/>
      <c r="BL305" s="1110"/>
      <c r="BM305" s="1110"/>
      <c r="BN305" s="1110"/>
      <c r="BO305" s="1110"/>
      <c r="BP305" s="1110"/>
      <c r="BQ305" s="1110"/>
      <c r="BR305" s="1110"/>
      <c r="BS305" s="1111"/>
      <c r="BT305" s="14"/>
      <c r="BU305" s="693"/>
    </row>
    <row r="306" spans="1:73" s="71" customFormat="1" ht="24" customHeight="1" thickBot="1" thickTop="1">
      <c r="A306" s="659"/>
      <c r="B306" s="133"/>
      <c r="C306" s="133"/>
      <c r="D306" s="133"/>
      <c r="E306" s="133"/>
      <c r="F306" s="133"/>
      <c r="G306" s="133"/>
      <c r="H306" s="133"/>
      <c r="I306" s="133"/>
      <c r="J306" s="133"/>
      <c r="K306" s="133"/>
      <c r="L306" s="133"/>
      <c r="M306" s="133"/>
      <c r="N306" s="133"/>
      <c r="O306" s="133"/>
      <c r="P306" s="14"/>
      <c r="Q306" s="14"/>
      <c r="R306" s="14"/>
      <c r="S306" s="14"/>
      <c r="T306" s="14"/>
      <c r="U306" s="133"/>
      <c r="V306" s="133"/>
      <c r="W306" s="133"/>
      <c r="X306" s="133"/>
      <c r="Y306" s="133"/>
      <c r="Z306" s="133"/>
      <c r="AA306" s="133"/>
      <c r="AB306" s="133"/>
      <c r="AC306" s="133"/>
      <c r="AD306" s="133"/>
      <c r="AE306" s="133"/>
      <c r="AF306" s="133"/>
      <c r="AG306" s="133"/>
      <c r="AH306" s="133"/>
      <c r="AI306" s="133"/>
      <c r="AJ306" s="133"/>
      <c r="AK306" s="133"/>
      <c r="AL306" s="133"/>
      <c r="AM306" s="133"/>
      <c r="AN306" s="133"/>
      <c r="BJ306" s="14"/>
      <c r="BK306" s="14"/>
      <c r="BL306" s="14"/>
      <c r="BM306" s="14"/>
      <c r="BN306" s="14"/>
      <c r="BO306" s="14"/>
      <c r="BP306" s="14"/>
      <c r="BQ306" s="14"/>
      <c r="BR306" s="14"/>
      <c r="BS306" s="14"/>
      <c r="BT306" s="14"/>
      <c r="BU306" s="693"/>
    </row>
    <row r="307" spans="1:73" s="71" customFormat="1" ht="29.25" customHeight="1" thickBot="1" thickTop="1">
      <c r="A307" s="659"/>
      <c r="B307" s="1074" t="s">
        <v>298</v>
      </c>
      <c r="C307" s="1074"/>
      <c r="D307" s="1074"/>
      <c r="E307" s="1074"/>
      <c r="F307" s="1074"/>
      <c r="G307" s="1074"/>
      <c r="H307" s="1074"/>
      <c r="I307" s="133"/>
      <c r="J307" s="133"/>
      <c r="K307" s="133"/>
      <c r="L307" s="133"/>
      <c r="M307" s="1072">
        <v>225</v>
      </c>
      <c r="N307" s="1073"/>
      <c r="O307" s="1039"/>
      <c r="P307" s="1040"/>
      <c r="Q307" s="1040"/>
      <c r="R307" s="1040"/>
      <c r="S307" s="1040"/>
      <c r="T307" s="1040"/>
      <c r="U307" s="1040"/>
      <c r="V307" s="1040"/>
      <c r="W307" s="1040"/>
      <c r="X307" s="1041"/>
      <c r="Y307" s="133"/>
      <c r="Z307" s="133"/>
      <c r="AA307" s="133"/>
      <c r="AB307" s="1072">
        <v>226</v>
      </c>
      <c r="AC307" s="1073"/>
      <c r="AD307" s="1039"/>
      <c r="AE307" s="1040"/>
      <c r="AF307" s="1040"/>
      <c r="AG307" s="1040"/>
      <c r="AH307" s="1040"/>
      <c r="AI307" s="1040"/>
      <c r="AJ307" s="1040"/>
      <c r="AK307" s="1040"/>
      <c r="AL307" s="1040"/>
      <c r="AM307" s="1041"/>
      <c r="AQ307" s="1072">
        <v>227</v>
      </c>
      <c r="AR307" s="1073"/>
      <c r="AS307" s="1039"/>
      <c r="AT307" s="1040"/>
      <c r="AU307" s="1040"/>
      <c r="AV307" s="1040"/>
      <c r="AW307" s="1040"/>
      <c r="AX307" s="1040"/>
      <c r="AY307" s="1040"/>
      <c r="AZ307" s="1040"/>
      <c r="BA307" s="1040"/>
      <c r="BB307" s="1041"/>
      <c r="BG307" s="1072">
        <v>228</v>
      </c>
      <c r="BH307" s="1073"/>
      <c r="BI307" s="1067">
        <f>O307+AD307+AS307</f>
        <v>0</v>
      </c>
      <c r="BJ307" s="1068"/>
      <c r="BK307" s="1068"/>
      <c r="BL307" s="1068"/>
      <c r="BM307" s="1068"/>
      <c r="BN307" s="1068"/>
      <c r="BO307" s="1068"/>
      <c r="BP307" s="1068"/>
      <c r="BQ307" s="1068"/>
      <c r="BR307" s="1068"/>
      <c r="BS307" s="1069"/>
      <c r="BU307" s="693"/>
    </row>
    <row r="308" spans="1:73" s="71" customFormat="1" ht="16.5" customHeight="1" thickBot="1" thickTop="1">
      <c r="A308" s="659"/>
      <c r="B308" s="18"/>
      <c r="C308" s="18"/>
      <c r="D308" s="18"/>
      <c r="E308" s="18"/>
      <c r="F308" s="18"/>
      <c r="G308" s="18"/>
      <c r="H308" s="18"/>
      <c r="I308" s="133"/>
      <c r="J308" s="133"/>
      <c r="K308" s="133"/>
      <c r="L308" s="133"/>
      <c r="M308" s="133"/>
      <c r="N308" s="133"/>
      <c r="O308" s="133"/>
      <c r="P308" s="14"/>
      <c r="Q308" s="14"/>
      <c r="R308" s="14"/>
      <c r="S308" s="14"/>
      <c r="T308" s="14"/>
      <c r="U308" s="133"/>
      <c r="V308" s="133"/>
      <c r="W308" s="133"/>
      <c r="X308" s="133"/>
      <c r="Y308" s="133"/>
      <c r="Z308" s="133"/>
      <c r="AA308" s="133"/>
      <c r="AB308" s="14"/>
      <c r="AC308" s="14"/>
      <c r="AD308" s="133"/>
      <c r="AE308" s="14"/>
      <c r="AF308" s="14"/>
      <c r="AG308" s="14"/>
      <c r="AH308" s="14"/>
      <c r="AI308" s="14"/>
      <c r="AJ308" s="133"/>
      <c r="AK308" s="133"/>
      <c r="AL308" s="133"/>
      <c r="AM308" s="133"/>
      <c r="AN308" s="14"/>
      <c r="AO308" s="14"/>
      <c r="AP308" s="14"/>
      <c r="AQ308" s="14"/>
      <c r="AR308" s="14"/>
      <c r="AS308" s="133"/>
      <c r="AT308" s="14"/>
      <c r="AU308" s="14"/>
      <c r="AV308" s="14"/>
      <c r="AW308" s="14"/>
      <c r="AX308" s="14"/>
      <c r="AY308" s="133"/>
      <c r="AZ308" s="133"/>
      <c r="BA308" s="133"/>
      <c r="BB308" s="133"/>
      <c r="BC308" s="14"/>
      <c r="BD308" s="14"/>
      <c r="BE308" s="14"/>
      <c r="BF308" s="14"/>
      <c r="BG308" s="14"/>
      <c r="BH308" s="14"/>
      <c r="BI308" s="801"/>
      <c r="BJ308" s="801"/>
      <c r="BK308" s="801"/>
      <c r="BL308" s="801"/>
      <c r="BM308" s="801"/>
      <c r="BN308" s="801"/>
      <c r="BO308" s="801"/>
      <c r="BP308" s="801"/>
      <c r="BQ308" s="801"/>
      <c r="BR308" s="801"/>
      <c r="BS308" s="801"/>
      <c r="BT308" s="14"/>
      <c r="BU308" s="693"/>
    </row>
    <row r="309" spans="1:73" s="71" customFormat="1" ht="29.25" customHeight="1" thickBot="1" thickTop="1">
      <c r="A309" s="659"/>
      <c r="B309" s="1074" t="s">
        <v>334</v>
      </c>
      <c r="C309" s="1074"/>
      <c r="D309" s="1074"/>
      <c r="E309" s="1074"/>
      <c r="F309" s="1074"/>
      <c r="G309" s="1074"/>
      <c r="H309" s="1074"/>
      <c r="I309" s="14"/>
      <c r="J309" s="14"/>
      <c r="K309" s="133"/>
      <c r="L309" s="133"/>
      <c r="M309" s="1072">
        <v>229</v>
      </c>
      <c r="N309" s="1073"/>
      <c r="O309" s="1039"/>
      <c r="P309" s="1040"/>
      <c r="Q309" s="1040"/>
      <c r="R309" s="1040"/>
      <c r="S309" s="1040"/>
      <c r="T309" s="1040"/>
      <c r="U309" s="1040"/>
      <c r="V309" s="1040"/>
      <c r="W309" s="1040"/>
      <c r="X309" s="1041"/>
      <c r="Y309" s="133"/>
      <c r="Z309" s="133"/>
      <c r="AA309" s="133"/>
      <c r="AB309" s="1072">
        <v>230</v>
      </c>
      <c r="AC309" s="1073"/>
      <c r="AD309" s="1039"/>
      <c r="AE309" s="1040"/>
      <c r="AF309" s="1040"/>
      <c r="AG309" s="1040"/>
      <c r="AH309" s="1040"/>
      <c r="AI309" s="1040"/>
      <c r="AJ309" s="1040"/>
      <c r="AK309" s="1040"/>
      <c r="AL309" s="1040"/>
      <c r="AM309" s="1041"/>
      <c r="AQ309" s="1072">
        <v>231</v>
      </c>
      <c r="AR309" s="1073"/>
      <c r="AS309" s="1039"/>
      <c r="AT309" s="1040"/>
      <c r="AU309" s="1040"/>
      <c r="AV309" s="1040"/>
      <c r="AW309" s="1040"/>
      <c r="AX309" s="1040"/>
      <c r="AY309" s="1040"/>
      <c r="AZ309" s="1040"/>
      <c r="BA309" s="1040"/>
      <c r="BB309" s="1041"/>
      <c r="BG309" s="1072">
        <v>232</v>
      </c>
      <c r="BH309" s="1073"/>
      <c r="BI309" s="1067">
        <f>O309+AD309+AS309</f>
        <v>0</v>
      </c>
      <c r="BJ309" s="1068"/>
      <c r="BK309" s="1068"/>
      <c r="BL309" s="1068"/>
      <c r="BM309" s="1068"/>
      <c r="BN309" s="1068"/>
      <c r="BO309" s="1068"/>
      <c r="BP309" s="1068"/>
      <c r="BQ309" s="1068"/>
      <c r="BR309" s="1068"/>
      <c r="BS309" s="1069"/>
      <c r="BT309" s="14"/>
      <c r="BU309" s="693"/>
    </row>
    <row r="310" spans="1:73" s="71" customFormat="1" ht="9" customHeight="1" thickBot="1" thickTop="1">
      <c r="A310" s="659"/>
      <c r="B310" s="18"/>
      <c r="C310" s="18"/>
      <c r="D310" s="18"/>
      <c r="E310" s="18"/>
      <c r="F310" s="18"/>
      <c r="G310" s="18"/>
      <c r="H310" s="18"/>
      <c r="I310" s="14"/>
      <c r="J310" s="14"/>
      <c r="K310" s="133"/>
      <c r="L310" s="133"/>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801"/>
      <c r="BJ310" s="801"/>
      <c r="BK310" s="801"/>
      <c r="BL310" s="801"/>
      <c r="BM310" s="801"/>
      <c r="BN310" s="801"/>
      <c r="BO310" s="801"/>
      <c r="BP310" s="801"/>
      <c r="BQ310" s="801"/>
      <c r="BR310" s="801"/>
      <c r="BS310" s="801"/>
      <c r="BT310" s="14"/>
      <c r="BU310" s="693"/>
    </row>
    <row r="311" spans="1:73" s="71" customFormat="1" ht="29.25" customHeight="1" thickBot="1" thickTop="1">
      <c r="A311" s="659"/>
      <c r="B311" s="1074" t="s">
        <v>335</v>
      </c>
      <c r="C311" s="1074"/>
      <c r="D311" s="1074"/>
      <c r="E311" s="1074"/>
      <c r="F311" s="1074"/>
      <c r="G311" s="1074"/>
      <c r="H311" s="1074"/>
      <c r="I311" s="133"/>
      <c r="J311" s="133"/>
      <c r="K311" s="133"/>
      <c r="L311" s="133"/>
      <c r="M311" s="1072">
        <v>233</v>
      </c>
      <c r="N311" s="1073"/>
      <c r="O311" s="1039"/>
      <c r="P311" s="1040"/>
      <c r="Q311" s="1040"/>
      <c r="R311" s="1040"/>
      <c r="S311" s="1040"/>
      <c r="T311" s="1040"/>
      <c r="U311" s="1040"/>
      <c r="V311" s="1040"/>
      <c r="W311" s="1040"/>
      <c r="X311" s="1041"/>
      <c r="Y311" s="133"/>
      <c r="Z311" s="133"/>
      <c r="AA311" s="133"/>
      <c r="AB311" s="1072">
        <v>234</v>
      </c>
      <c r="AC311" s="1073"/>
      <c r="AD311" s="1039"/>
      <c r="AE311" s="1040"/>
      <c r="AF311" s="1040"/>
      <c r="AG311" s="1040"/>
      <c r="AH311" s="1040"/>
      <c r="AI311" s="1040"/>
      <c r="AJ311" s="1040"/>
      <c r="AK311" s="1040"/>
      <c r="AL311" s="1040"/>
      <c r="AM311" s="1041"/>
      <c r="AQ311" s="1072">
        <v>235</v>
      </c>
      <c r="AR311" s="1073"/>
      <c r="AS311" s="1039"/>
      <c r="AT311" s="1040"/>
      <c r="AU311" s="1040"/>
      <c r="AV311" s="1040"/>
      <c r="AW311" s="1040"/>
      <c r="AX311" s="1040"/>
      <c r="AY311" s="1040"/>
      <c r="AZ311" s="1040"/>
      <c r="BA311" s="1040"/>
      <c r="BB311" s="1041"/>
      <c r="BG311" s="1072">
        <v>236</v>
      </c>
      <c r="BH311" s="1073"/>
      <c r="BI311" s="1067">
        <f>O311+AD311+AS311</f>
        <v>0</v>
      </c>
      <c r="BJ311" s="1068"/>
      <c r="BK311" s="1068"/>
      <c r="BL311" s="1068"/>
      <c r="BM311" s="1068"/>
      <c r="BN311" s="1068"/>
      <c r="BO311" s="1068"/>
      <c r="BP311" s="1068"/>
      <c r="BQ311" s="1068"/>
      <c r="BR311" s="1068"/>
      <c r="BS311" s="1069"/>
      <c r="BT311" s="14"/>
      <c r="BU311" s="693"/>
    </row>
    <row r="312" spans="1:73" s="71" customFormat="1" ht="9" customHeight="1" thickBot="1" thickTop="1">
      <c r="A312" s="659"/>
      <c r="B312" s="18"/>
      <c r="C312" s="18"/>
      <c r="D312" s="18"/>
      <c r="E312" s="18"/>
      <c r="F312" s="18"/>
      <c r="G312" s="18"/>
      <c r="H312" s="18"/>
      <c r="I312" s="133"/>
      <c r="J312" s="133"/>
      <c r="K312" s="133"/>
      <c r="L312" s="133"/>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801"/>
      <c r="BJ312" s="801"/>
      <c r="BK312" s="801"/>
      <c r="BL312" s="801"/>
      <c r="BM312" s="801"/>
      <c r="BN312" s="801"/>
      <c r="BO312" s="801"/>
      <c r="BP312" s="801"/>
      <c r="BQ312" s="801"/>
      <c r="BR312" s="801"/>
      <c r="BS312" s="801"/>
      <c r="BT312" s="14"/>
      <c r="BU312" s="693"/>
    </row>
    <row r="313" spans="1:73" s="71" customFormat="1" ht="29.25" customHeight="1" thickBot="1" thickTop="1">
      <c r="A313" s="659"/>
      <c r="B313" s="1074" t="s">
        <v>523</v>
      </c>
      <c r="C313" s="1074"/>
      <c r="D313" s="1074"/>
      <c r="E313" s="1074"/>
      <c r="F313" s="1074"/>
      <c r="G313" s="1074"/>
      <c r="H313" s="1074"/>
      <c r="I313" s="133"/>
      <c r="J313" s="133"/>
      <c r="K313" s="133"/>
      <c r="L313" s="133"/>
      <c r="M313" s="1072">
        <v>237</v>
      </c>
      <c r="N313" s="1073"/>
      <c r="O313" s="1039"/>
      <c r="P313" s="1040"/>
      <c r="Q313" s="1040"/>
      <c r="R313" s="1040"/>
      <c r="S313" s="1040"/>
      <c r="T313" s="1040"/>
      <c r="U313" s="1040"/>
      <c r="V313" s="1040"/>
      <c r="W313" s="1040"/>
      <c r="X313" s="1041"/>
      <c r="Y313" s="133"/>
      <c r="Z313" s="133"/>
      <c r="AA313" s="133"/>
      <c r="AB313" s="1072">
        <v>238</v>
      </c>
      <c r="AC313" s="1073"/>
      <c r="AD313" s="1039"/>
      <c r="AE313" s="1040"/>
      <c r="AF313" s="1040"/>
      <c r="AG313" s="1040"/>
      <c r="AH313" s="1040"/>
      <c r="AI313" s="1040"/>
      <c r="AJ313" s="1040"/>
      <c r="AK313" s="1040"/>
      <c r="AL313" s="1040"/>
      <c r="AM313" s="1041"/>
      <c r="AQ313" s="1072">
        <v>239</v>
      </c>
      <c r="AR313" s="1073"/>
      <c r="AS313" s="1039"/>
      <c r="AT313" s="1040"/>
      <c r="AU313" s="1040"/>
      <c r="AV313" s="1040"/>
      <c r="AW313" s="1040"/>
      <c r="AX313" s="1040"/>
      <c r="AY313" s="1040"/>
      <c r="AZ313" s="1040"/>
      <c r="BA313" s="1040"/>
      <c r="BB313" s="1041"/>
      <c r="BG313" s="1072">
        <v>240</v>
      </c>
      <c r="BH313" s="1073"/>
      <c r="BI313" s="1067">
        <f>O313+AD313+AS313</f>
        <v>0</v>
      </c>
      <c r="BJ313" s="1068"/>
      <c r="BK313" s="1068"/>
      <c r="BL313" s="1068"/>
      <c r="BM313" s="1068"/>
      <c r="BN313" s="1068"/>
      <c r="BO313" s="1068"/>
      <c r="BP313" s="1068"/>
      <c r="BQ313" s="1068"/>
      <c r="BR313" s="1068"/>
      <c r="BS313" s="1069"/>
      <c r="BT313" s="14"/>
      <c r="BU313" s="693"/>
    </row>
    <row r="314" spans="1:73" s="71" customFormat="1" ht="9" customHeight="1" thickBot="1" thickTop="1">
      <c r="A314" s="659"/>
      <c r="B314" s="18"/>
      <c r="C314" s="18"/>
      <c r="D314" s="18"/>
      <c r="E314" s="18"/>
      <c r="F314" s="18"/>
      <c r="G314" s="18"/>
      <c r="H314" s="18"/>
      <c r="I314" s="133"/>
      <c r="J314" s="133"/>
      <c r="K314" s="133"/>
      <c r="L314" s="133"/>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801"/>
      <c r="BJ314" s="801"/>
      <c r="BK314" s="801"/>
      <c r="BL314" s="801"/>
      <c r="BM314" s="801"/>
      <c r="BN314" s="801"/>
      <c r="BO314" s="801"/>
      <c r="BP314" s="801"/>
      <c r="BQ314" s="801"/>
      <c r="BR314" s="801"/>
      <c r="BS314" s="801"/>
      <c r="BT314" s="14"/>
      <c r="BU314" s="693"/>
    </row>
    <row r="315" spans="1:73" s="71" customFormat="1" ht="29.25" customHeight="1" thickBot="1" thickTop="1">
      <c r="A315" s="659"/>
      <c r="B315" s="1074" t="s">
        <v>299</v>
      </c>
      <c r="C315" s="1074"/>
      <c r="D315" s="1074"/>
      <c r="E315" s="1074"/>
      <c r="F315" s="1074"/>
      <c r="G315" s="1074"/>
      <c r="H315" s="1074"/>
      <c r="I315" s="133"/>
      <c r="J315" s="133"/>
      <c r="K315" s="133"/>
      <c r="L315" s="133"/>
      <c r="M315" s="1072">
        <v>241</v>
      </c>
      <c r="N315" s="1073"/>
      <c r="O315" s="1039"/>
      <c r="P315" s="1040"/>
      <c r="Q315" s="1040"/>
      <c r="R315" s="1040"/>
      <c r="S315" s="1040"/>
      <c r="T315" s="1040"/>
      <c r="U315" s="1040"/>
      <c r="V315" s="1040"/>
      <c r="W315" s="1040"/>
      <c r="X315" s="1041"/>
      <c r="Y315" s="133"/>
      <c r="Z315" s="133"/>
      <c r="AA315" s="133"/>
      <c r="AB315" s="1072">
        <v>242</v>
      </c>
      <c r="AC315" s="1073"/>
      <c r="AD315" s="1039"/>
      <c r="AE315" s="1040"/>
      <c r="AF315" s="1040"/>
      <c r="AG315" s="1040"/>
      <c r="AH315" s="1040"/>
      <c r="AI315" s="1040"/>
      <c r="AJ315" s="1040"/>
      <c r="AK315" s="1040"/>
      <c r="AL315" s="1040"/>
      <c r="AM315" s="1041"/>
      <c r="AQ315" s="1072">
        <v>243</v>
      </c>
      <c r="AR315" s="1073"/>
      <c r="AS315" s="1039"/>
      <c r="AT315" s="1040"/>
      <c r="AU315" s="1040"/>
      <c r="AV315" s="1040"/>
      <c r="AW315" s="1040"/>
      <c r="AX315" s="1040"/>
      <c r="AY315" s="1040"/>
      <c r="AZ315" s="1040"/>
      <c r="BA315" s="1040"/>
      <c r="BB315" s="1041"/>
      <c r="BG315" s="1072">
        <v>244</v>
      </c>
      <c r="BH315" s="1073"/>
      <c r="BI315" s="1067">
        <f>O315+AD315+AS315</f>
        <v>0</v>
      </c>
      <c r="BJ315" s="1068"/>
      <c r="BK315" s="1068"/>
      <c r="BL315" s="1068"/>
      <c r="BM315" s="1068"/>
      <c r="BN315" s="1068"/>
      <c r="BO315" s="1068"/>
      <c r="BP315" s="1068"/>
      <c r="BQ315" s="1068"/>
      <c r="BR315" s="1068"/>
      <c r="BS315" s="1069"/>
      <c r="BT315" s="14"/>
      <c r="BU315" s="693"/>
    </row>
    <row r="316" spans="1:73" s="71" customFormat="1" ht="9" customHeight="1" thickBot="1" thickTop="1">
      <c r="A316" s="659"/>
      <c r="B316" s="18"/>
      <c r="C316" s="18"/>
      <c r="D316" s="18"/>
      <c r="E316" s="18"/>
      <c r="F316" s="18"/>
      <c r="G316" s="18"/>
      <c r="H316" s="18"/>
      <c r="I316" s="133"/>
      <c r="J316" s="133"/>
      <c r="K316" s="133"/>
      <c r="L316" s="133"/>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801"/>
      <c r="BJ316" s="801"/>
      <c r="BK316" s="801"/>
      <c r="BL316" s="801"/>
      <c r="BM316" s="801"/>
      <c r="BN316" s="801"/>
      <c r="BO316" s="801"/>
      <c r="BP316" s="801"/>
      <c r="BQ316" s="801"/>
      <c r="BR316" s="801"/>
      <c r="BS316" s="801"/>
      <c r="BT316" s="14"/>
      <c r="BU316" s="693"/>
    </row>
    <row r="317" spans="1:73" s="71" customFormat="1" ht="29.25" customHeight="1" thickBot="1" thickTop="1">
      <c r="A317" s="659"/>
      <c r="B317" s="1074" t="s">
        <v>350</v>
      </c>
      <c r="C317" s="1074"/>
      <c r="D317" s="1074"/>
      <c r="E317" s="1074"/>
      <c r="F317" s="1074"/>
      <c r="G317" s="1074"/>
      <c r="H317" s="1074"/>
      <c r="I317" s="133"/>
      <c r="J317" s="133"/>
      <c r="K317" s="133"/>
      <c r="L317" s="133"/>
      <c r="M317" s="1072">
        <v>245</v>
      </c>
      <c r="N317" s="1073"/>
      <c r="O317" s="1039"/>
      <c r="P317" s="1040"/>
      <c r="Q317" s="1040"/>
      <c r="R317" s="1040"/>
      <c r="S317" s="1040"/>
      <c r="T317" s="1040"/>
      <c r="U317" s="1040"/>
      <c r="V317" s="1040"/>
      <c r="W317" s="1040"/>
      <c r="X317" s="1041"/>
      <c r="Y317" s="133"/>
      <c r="Z317" s="133"/>
      <c r="AA317" s="133"/>
      <c r="AB317" s="1072">
        <v>246</v>
      </c>
      <c r="AC317" s="1073"/>
      <c r="AD317" s="1039"/>
      <c r="AE317" s="1040"/>
      <c r="AF317" s="1040"/>
      <c r="AG317" s="1040"/>
      <c r="AH317" s="1040"/>
      <c r="AI317" s="1040"/>
      <c r="AJ317" s="1040"/>
      <c r="AK317" s="1040"/>
      <c r="AL317" s="1040"/>
      <c r="AM317" s="1041"/>
      <c r="AQ317" s="1072">
        <v>247</v>
      </c>
      <c r="AR317" s="1073"/>
      <c r="AS317" s="1039"/>
      <c r="AT317" s="1040"/>
      <c r="AU317" s="1040"/>
      <c r="AV317" s="1040"/>
      <c r="AW317" s="1040"/>
      <c r="AX317" s="1040"/>
      <c r="AY317" s="1040"/>
      <c r="AZ317" s="1040"/>
      <c r="BA317" s="1040"/>
      <c r="BB317" s="1041"/>
      <c r="BG317" s="1072">
        <v>248</v>
      </c>
      <c r="BH317" s="1073"/>
      <c r="BI317" s="1067">
        <f>O317+AD317+AS317</f>
        <v>0</v>
      </c>
      <c r="BJ317" s="1068"/>
      <c r="BK317" s="1068"/>
      <c r="BL317" s="1068"/>
      <c r="BM317" s="1068"/>
      <c r="BN317" s="1068"/>
      <c r="BO317" s="1068"/>
      <c r="BP317" s="1068"/>
      <c r="BQ317" s="1068"/>
      <c r="BR317" s="1068"/>
      <c r="BS317" s="1069"/>
      <c r="BT317" s="14"/>
      <c r="BU317" s="693"/>
    </row>
    <row r="318" spans="1:73" s="71" customFormat="1" ht="9" customHeight="1" thickBot="1" thickTop="1">
      <c r="A318" s="659"/>
      <c r="B318" s="18"/>
      <c r="C318" s="18"/>
      <c r="D318" s="18"/>
      <c r="E318" s="18"/>
      <c r="F318" s="18"/>
      <c r="G318" s="18"/>
      <c r="H318" s="18"/>
      <c r="I318" s="133"/>
      <c r="J318" s="133"/>
      <c r="K318" s="133"/>
      <c r="L318" s="133"/>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801"/>
      <c r="BJ318" s="801"/>
      <c r="BK318" s="801"/>
      <c r="BL318" s="801"/>
      <c r="BM318" s="801"/>
      <c r="BN318" s="801"/>
      <c r="BO318" s="801"/>
      <c r="BP318" s="801"/>
      <c r="BQ318" s="801"/>
      <c r="BR318" s="801"/>
      <c r="BS318" s="801"/>
      <c r="BT318" s="14"/>
      <c r="BU318" s="693"/>
    </row>
    <row r="319" spans="1:73" s="71" customFormat="1" ht="29.25" customHeight="1" thickBot="1" thickTop="1">
      <c r="A319" s="659"/>
      <c r="B319" s="1074" t="s">
        <v>563</v>
      </c>
      <c r="C319" s="1074"/>
      <c r="D319" s="1074"/>
      <c r="E319" s="1074"/>
      <c r="F319" s="1074"/>
      <c r="G319" s="1074"/>
      <c r="H319" s="1074"/>
      <c r="I319" s="133"/>
      <c r="J319" s="133"/>
      <c r="K319" s="133"/>
      <c r="L319" s="133"/>
      <c r="M319" s="1072" t="s">
        <v>672</v>
      </c>
      <c r="N319" s="1073"/>
      <c r="O319" s="1039"/>
      <c r="P319" s="1040"/>
      <c r="Q319" s="1040"/>
      <c r="R319" s="1040"/>
      <c r="S319" s="1040"/>
      <c r="T319" s="1040"/>
      <c r="U319" s="1040"/>
      <c r="V319" s="1040"/>
      <c r="W319" s="1040"/>
      <c r="X319" s="1041"/>
      <c r="Y319" s="133"/>
      <c r="Z319" s="133"/>
      <c r="AA319" s="133"/>
      <c r="AB319" s="1072" t="s">
        <v>673</v>
      </c>
      <c r="AC319" s="1073"/>
      <c r="AD319" s="1039"/>
      <c r="AE319" s="1040"/>
      <c r="AF319" s="1040"/>
      <c r="AG319" s="1040"/>
      <c r="AH319" s="1040"/>
      <c r="AI319" s="1040"/>
      <c r="AJ319" s="1040"/>
      <c r="AK319" s="1040"/>
      <c r="AL319" s="1040"/>
      <c r="AM319" s="1041"/>
      <c r="AQ319" s="1072" t="s">
        <v>674</v>
      </c>
      <c r="AR319" s="1073"/>
      <c r="AS319" s="1039"/>
      <c r="AT319" s="1040"/>
      <c r="AU319" s="1040"/>
      <c r="AV319" s="1040"/>
      <c r="AW319" s="1040"/>
      <c r="AX319" s="1040"/>
      <c r="AY319" s="1040"/>
      <c r="AZ319" s="1040"/>
      <c r="BA319" s="1040"/>
      <c r="BB319" s="1041"/>
      <c r="BG319" s="1072" t="s">
        <v>675</v>
      </c>
      <c r="BH319" s="1073"/>
      <c r="BI319" s="1067">
        <f>O319+AD319+AS319</f>
        <v>0</v>
      </c>
      <c r="BJ319" s="1068"/>
      <c r="BK319" s="1068"/>
      <c r="BL319" s="1068"/>
      <c r="BM319" s="1068"/>
      <c r="BN319" s="1068"/>
      <c r="BO319" s="1068"/>
      <c r="BP319" s="1068"/>
      <c r="BQ319" s="1068"/>
      <c r="BR319" s="1068"/>
      <c r="BS319" s="1069"/>
      <c r="BT319" s="14"/>
      <c r="BU319" s="693"/>
    </row>
    <row r="320" spans="1:73" s="71" customFormat="1" ht="9" customHeight="1" thickBot="1" thickTop="1">
      <c r="A320" s="659"/>
      <c r="B320" s="18"/>
      <c r="C320" s="18"/>
      <c r="D320" s="18"/>
      <c r="E320" s="18"/>
      <c r="F320" s="18"/>
      <c r="G320" s="18"/>
      <c r="H320" s="18"/>
      <c r="I320" s="133"/>
      <c r="J320" s="133"/>
      <c r="K320" s="133"/>
      <c r="L320" s="133"/>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801"/>
      <c r="BJ320" s="801"/>
      <c r="BK320" s="801"/>
      <c r="BL320" s="801"/>
      <c r="BM320" s="801"/>
      <c r="BN320" s="801"/>
      <c r="BO320" s="801"/>
      <c r="BP320" s="801"/>
      <c r="BQ320" s="801"/>
      <c r="BR320" s="801"/>
      <c r="BS320" s="801"/>
      <c r="BT320" s="14"/>
      <c r="BU320" s="693"/>
    </row>
    <row r="321" spans="1:73" s="71" customFormat="1" ht="29.25" customHeight="1" thickBot="1" thickTop="1">
      <c r="A321" s="659"/>
      <c r="B321" s="1074" t="s">
        <v>564</v>
      </c>
      <c r="C321" s="1074"/>
      <c r="D321" s="1074"/>
      <c r="E321" s="1074"/>
      <c r="F321" s="1074"/>
      <c r="G321" s="1074"/>
      <c r="H321" s="1074"/>
      <c r="I321" s="133"/>
      <c r="J321" s="133"/>
      <c r="K321" s="133"/>
      <c r="L321" s="133"/>
      <c r="M321" s="1072" t="s">
        <v>676</v>
      </c>
      <c r="N321" s="1073"/>
      <c r="O321" s="1039"/>
      <c r="P321" s="1040"/>
      <c r="Q321" s="1040"/>
      <c r="R321" s="1040"/>
      <c r="S321" s="1040"/>
      <c r="T321" s="1040"/>
      <c r="U321" s="1040"/>
      <c r="V321" s="1040"/>
      <c r="W321" s="1040"/>
      <c r="X321" s="1041"/>
      <c r="Y321" s="133"/>
      <c r="Z321" s="133"/>
      <c r="AA321" s="133"/>
      <c r="AB321" s="1072" t="s">
        <v>677</v>
      </c>
      <c r="AC321" s="1073"/>
      <c r="AD321" s="1039"/>
      <c r="AE321" s="1040"/>
      <c r="AF321" s="1040"/>
      <c r="AG321" s="1040"/>
      <c r="AH321" s="1040"/>
      <c r="AI321" s="1040"/>
      <c r="AJ321" s="1040"/>
      <c r="AK321" s="1040"/>
      <c r="AL321" s="1040"/>
      <c r="AM321" s="1041"/>
      <c r="AQ321" s="1072" t="s">
        <v>678</v>
      </c>
      <c r="AR321" s="1073"/>
      <c r="AS321" s="1039"/>
      <c r="AT321" s="1040"/>
      <c r="AU321" s="1040"/>
      <c r="AV321" s="1040"/>
      <c r="AW321" s="1040"/>
      <c r="AX321" s="1040"/>
      <c r="AY321" s="1040"/>
      <c r="AZ321" s="1040"/>
      <c r="BA321" s="1040"/>
      <c r="BB321" s="1041"/>
      <c r="BG321" s="1072" t="s">
        <v>679</v>
      </c>
      <c r="BH321" s="1073"/>
      <c r="BI321" s="1067">
        <f>O321+AD321+AS321</f>
        <v>0</v>
      </c>
      <c r="BJ321" s="1068"/>
      <c r="BK321" s="1068"/>
      <c r="BL321" s="1068"/>
      <c r="BM321" s="1068"/>
      <c r="BN321" s="1068"/>
      <c r="BO321" s="1068"/>
      <c r="BP321" s="1068"/>
      <c r="BQ321" s="1068"/>
      <c r="BR321" s="1068"/>
      <c r="BS321" s="1069"/>
      <c r="BT321" s="14"/>
      <c r="BU321" s="693"/>
    </row>
    <row r="322" spans="1:73" s="71" customFormat="1" ht="9" customHeight="1" thickBot="1" thickTop="1">
      <c r="A322" s="659"/>
      <c r="B322" s="18"/>
      <c r="C322" s="18"/>
      <c r="D322" s="18"/>
      <c r="E322" s="18"/>
      <c r="F322" s="18"/>
      <c r="G322" s="18"/>
      <c r="H322" s="18"/>
      <c r="I322" s="133"/>
      <c r="J322" s="133"/>
      <c r="K322" s="133"/>
      <c r="L322" s="133"/>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801"/>
      <c r="BJ322" s="801"/>
      <c r="BK322" s="801"/>
      <c r="BL322" s="801"/>
      <c r="BM322" s="801"/>
      <c r="BN322" s="801"/>
      <c r="BO322" s="801"/>
      <c r="BP322" s="801"/>
      <c r="BQ322" s="801"/>
      <c r="BR322" s="801"/>
      <c r="BS322" s="801"/>
      <c r="BT322" s="14"/>
      <c r="BU322" s="693"/>
    </row>
    <row r="323" spans="1:73" s="71" customFormat="1" ht="29.25" customHeight="1" thickBot="1" thickTop="1">
      <c r="A323" s="659"/>
      <c r="B323" s="1074" t="s">
        <v>680</v>
      </c>
      <c r="C323" s="1074"/>
      <c r="D323" s="1074"/>
      <c r="E323" s="1074"/>
      <c r="F323" s="1074"/>
      <c r="G323" s="1074"/>
      <c r="H323" s="1074"/>
      <c r="I323" s="133"/>
      <c r="J323" s="133"/>
      <c r="K323" s="133"/>
      <c r="L323" s="133"/>
      <c r="M323" s="1072" t="s">
        <v>681</v>
      </c>
      <c r="N323" s="1073"/>
      <c r="O323" s="1039"/>
      <c r="P323" s="1040"/>
      <c r="Q323" s="1040"/>
      <c r="R323" s="1040"/>
      <c r="S323" s="1040"/>
      <c r="T323" s="1040"/>
      <c r="U323" s="1040"/>
      <c r="V323" s="1040"/>
      <c r="W323" s="1040"/>
      <c r="X323" s="1041"/>
      <c r="Y323" s="133"/>
      <c r="Z323" s="133"/>
      <c r="AA323" s="133"/>
      <c r="AB323" s="1072" t="s">
        <v>682</v>
      </c>
      <c r="AC323" s="1073"/>
      <c r="AD323" s="1039"/>
      <c r="AE323" s="1040"/>
      <c r="AF323" s="1040"/>
      <c r="AG323" s="1040"/>
      <c r="AH323" s="1040"/>
      <c r="AI323" s="1040"/>
      <c r="AJ323" s="1040"/>
      <c r="AK323" s="1040"/>
      <c r="AL323" s="1040"/>
      <c r="AM323" s="1041"/>
      <c r="AQ323" s="1072" t="s">
        <v>683</v>
      </c>
      <c r="AR323" s="1073"/>
      <c r="AS323" s="1039"/>
      <c r="AT323" s="1040"/>
      <c r="AU323" s="1040"/>
      <c r="AV323" s="1040"/>
      <c r="AW323" s="1040"/>
      <c r="AX323" s="1040"/>
      <c r="AY323" s="1040"/>
      <c r="AZ323" s="1040"/>
      <c r="BA323" s="1040"/>
      <c r="BB323" s="1041"/>
      <c r="BG323" s="1072" t="s">
        <v>684</v>
      </c>
      <c r="BH323" s="1073"/>
      <c r="BI323" s="1067">
        <f>O323+AD323+AS323</f>
        <v>0</v>
      </c>
      <c r="BJ323" s="1068"/>
      <c r="BK323" s="1068"/>
      <c r="BL323" s="1068"/>
      <c r="BM323" s="1068"/>
      <c r="BN323" s="1068"/>
      <c r="BO323" s="1068"/>
      <c r="BP323" s="1068"/>
      <c r="BQ323" s="1068"/>
      <c r="BR323" s="1068"/>
      <c r="BS323" s="1069"/>
      <c r="BT323" s="14"/>
      <c r="BU323" s="693"/>
    </row>
    <row r="324" spans="1:73" s="71" customFormat="1" ht="9" customHeight="1" thickBot="1" thickTop="1">
      <c r="A324" s="659"/>
      <c r="B324" s="18"/>
      <c r="C324" s="18"/>
      <c r="D324" s="18"/>
      <c r="E324" s="18"/>
      <c r="F324" s="18"/>
      <c r="G324" s="18"/>
      <c r="H324" s="18"/>
      <c r="I324" s="133"/>
      <c r="J324" s="133"/>
      <c r="K324" s="133"/>
      <c r="L324" s="133"/>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801"/>
      <c r="BJ324" s="801"/>
      <c r="BK324" s="801"/>
      <c r="BL324" s="801"/>
      <c r="BM324" s="801"/>
      <c r="BN324" s="801"/>
      <c r="BO324" s="801"/>
      <c r="BP324" s="801"/>
      <c r="BQ324" s="801"/>
      <c r="BR324" s="801"/>
      <c r="BS324" s="801"/>
      <c r="BT324" s="14"/>
      <c r="BU324" s="693"/>
    </row>
    <row r="325" spans="1:73" s="71" customFormat="1" ht="29.25" customHeight="1" thickBot="1" thickTop="1">
      <c r="A325" s="659"/>
      <c r="B325" s="1074" t="s">
        <v>565</v>
      </c>
      <c r="C325" s="1074"/>
      <c r="D325" s="1074"/>
      <c r="E325" s="1074"/>
      <c r="F325" s="1074"/>
      <c r="G325" s="1074"/>
      <c r="H325" s="1074"/>
      <c r="I325" s="133"/>
      <c r="J325" s="133"/>
      <c r="K325" s="133"/>
      <c r="L325" s="133"/>
      <c r="M325" s="1072" t="s">
        <v>685</v>
      </c>
      <c r="N325" s="1073"/>
      <c r="O325" s="1039"/>
      <c r="P325" s="1040"/>
      <c r="Q325" s="1040"/>
      <c r="R325" s="1040"/>
      <c r="S325" s="1040"/>
      <c r="T325" s="1040"/>
      <c r="U325" s="1040"/>
      <c r="V325" s="1040"/>
      <c r="W325" s="1040"/>
      <c r="X325" s="1041"/>
      <c r="Y325" s="133"/>
      <c r="Z325" s="133"/>
      <c r="AA325" s="133"/>
      <c r="AB325" s="1072" t="s">
        <v>686</v>
      </c>
      <c r="AC325" s="1073"/>
      <c r="AD325" s="1039"/>
      <c r="AE325" s="1040"/>
      <c r="AF325" s="1040"/>
      <c r="AG325" s="1040"/>
      <c r="AH325" s="1040"/>
      <c r="AI325" s="1040"/>
      <c r="AJ325" s="1040"/>
      <c r="AK325" s="1040"/>
      <c r="AL325" s="1040"/>
      <c r="AM325" s="1041"/>
      <c r="AQ325" s="1072" t="s">
        <v>687</v>
      </c>
      <c r="AR325" s="1073"/>
      <c r="AS325" s="1039"/>
      <c r="AT325" s="1040"/>
      <c r="AU325" s="1040"/>
      <c r="AV325" s="1040"/>
      <c r="AW325" s="1040"/>
      <c r="AX325" s="1040"/>
      <c r="AY325" s="1040"/>
      <c r="AZ325" s="1040"/>
      <c r="BA325" s="1040"/>
      <c r="BB325" s="1041"/>
      <c r="BG325" s="1072" t="s">
        <v>688</v>
      </c>
      <c r="BH325" s="1073"/>
      <c r="BI325" s="1067">
        <f>O325+AD325+AS325</f>
        <v>0</v>
      </c>
      <c r="BJ325" s="1068"/>
      <c r="BK325" s="1068"/>
      <c r="BL325" s="1068"/>
      <c r="BM325" s="1068"/>
      <c r="BN325" s="1068"/>
      <c r="BO325" s="1068"/>
      <c r="BP325" s="1068"/>
      <c r="BQ325" s="1068"/>
      <c r="BR325" s="1068"/>
      <c r="BS325" s="1069"/>
      <c r="BT325" s="14"/>
      <c r="BU325" s="693"/>
    </row>
    <row r="326" spans="1:73" s="71" customFormat="1" ht="9" customHeight="1" thickBot="1" thickTop="1">
      <c r="A326" s="659"/>
      <c r="B326" s="18"/>
      <c r="C326" s="18"/>
      <c r="D326" s="18"/>
      <c r="E326" s="18"/>
      <c r="F326" s="18"/>
      <c r="G326" s="18"/>
      <c r="H326" s="18"/>
      <c r="I326" s="133"/>
      <c r="J326" s="133"/>
      <c r="K326" s="133"/>
      <c r="L326" s="133"/>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801"/>
      <c r="BJ326" s="801"/>
      <c r="BK326" s="801"/>
      <c r="BL326" s="801"/>
      <c r="BM326" s="801"/>
      <c r="BN326" s="801"/>
      <c r="BO326" s="801"/>
      <c r="BP326" s="801"/>
      <c r="BQ326" s="801"/>
      <c r="BR326" s="801"/>
      <c r="BS326" s="801"/>
      <c r="BT326" s="14"/>
      <c r="BU326" s="693"/>
    </row>
    <row r="327" spans="1:73" s="71" customFormat="1" ht="29.25" customHeight="1" thickBot="1" thickTop="1">
      <c r="A327" s="659"/>
      <c r="B327" s="1074" t="s">
        <v>538</v>
      </c>
      <c r="C327" s="1074"/>
      <c r="D327" s="1074"/>
      <c r="E327" s="1074"/>
      <c r="F327" s="1074"/>
      <c r="G327" s="1074"/>
      <c r="H327" s="1074"/>
      <c r="I327" s="133"/>
      <c r="J327" s="133"/>
      <c r="K327" s="133"/>
      <c r="L327" s="133"/>
      <c r="M327" s="1072" t="s">
        <v>689</v>
      </c>
      <c r="N327" s="1073"/>
      <c r="O327" s="1039"/>
      <c r="P327" s="1040"/>
      <c r="Q327" s="1040"/>
      <c r="R327" s="1040"/>
      <c r="S327" s="1040"/>
      <c r="T327" s="1040"/>
      <c r="U327" s="1040"/>
      <c r="V327" s="1040"/>
      <c r="W327" s="1040"/>
      <c r="X327" s="1041"/>
      <c r="Y327" s="133"/>
      <c r="Z327" s="133"/>
      <c r="AA327" s="133"/>
      <c r="AB327" s="1072" t="s">
        <v>690</v>
      </c>
      <c r="AC327" s="1073"/>
      <c r="AD327" s="1039"/>
      <c r="AE327" s="1040"/>
      <c r="AF327" s="1040"/>
      <c r="AG327" s="1040"/>
      <c r="AH327" s="1040"/>
      <c r="AI327" s="1040"/>
      <c r="AJ327" s="1040"/>
      <c r="AK327" s="1040"/>
      <c r="AL327" s="1040"/>
      <c r="AM327" s="1041"/>
      <c r="AQ327" s="1072" t="s">
        <v>691</v>
      </c>
      <c r="AR327" s="1073"/>
      <c r="AS327" s="1039"/>
      <c r="AT327" s="1040"/>
      <c r="AU327" s="1040"/>
      <c r="AV327" s="1040"/>
      <c r="AW327" s="1040"/>
      <c r="AX327" s="1040"/>
      <c r="AY327" s="1040"/>
      <c r="AZ327" s="1040"/>
      <c r="BA327" s="1040"/>
      <c r="BB327" s="1041"/>
      <c r="BG327" s="1072" t="s">
        <v>692</v>
      </c>
      <c r="BH327" s="1073"/>
      <c r="BI327" s="1067">
        <f>O327+AD327+AS327</f>
        <v>0</v>
      </c>
      <c r="BJ327" s="1068"/>
      <c r="BK327" s="1068"/>
      <c r="BL327" s="1068"/>
      <c r="BM327" s="1068"/>
      <c r="BN327" s="1068"/>
      <c r="BO327" s="1068"/>
      <c r="BP327" s="1068"/>
      <c r="BQ327" s="1068"/>
      <c r="BR327" s="1068"/>
      <c r="BS327" s="1069"/>
      <c r="BT327" s="14"/>
      <c r="BU327" s="693"/>
    </row>
    <row r="328" spans="1:73" s="71" customFormat="1" ht="9" customHeight="1" thickBot="1" thickTop="1">
      <c r="A328" s="659"/>
      <c r="B328" s="18"/>
      <c r="C328" s="18"/>
      <c r="D328" s="18"/>
      <c r="E328" s="18"/>
      <c r="F328" s="18"/>
      <c r="G328" s="18"/>
      <c r="H328" s="18"/>
      <c r="I328" s="133"/>
      <c r="J328" s="133"/>
      <c r="K328" s="133"/>
      <c r="L328" s="133"/>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801"/>
      <c r="BJ328" s="801"/>
      <c r="BK328" s="801"/>
      <c r="BL328" s="801"/>
      <c r="BM328" s="801"/>
      <c r="BN328" s="801"/>
      <c r="BO328" s="801"/>
      <c r="BP328" s="801"/>
      <c r="BQ328" s="801"/>
      <c r="BR328" s="801"/>
      <c r="BS328" s="801"/>
      <c r="BT328" s="14"/>
      <c r="BU328" s="693"/>
    </row>
    <row r="329" spans="1:73" s="71" customFormat="1" ht="29.25" customHeight="1" thickBot="1" thickTop="1">
      <c r="A329" s="659"/>
      <c r="B329" s="1074" t="s">
        <v>566</v>
      </c>
      <c r="C329" s="1074"/>
      <c r="D329" s="1074"/>
      <c r="E329" s="1074"/>
      <c r="F329" s="1074"/>
      <c r="G329" s="1074"/>
      <c r="H329" s="1074"/>
      <c r="I329" s="133"/>
      <c r="J329" s="133"/>
      <c r="K329" s="133"/>
      <c r="L329" s="133"/>
      <c r="M329" s="1072" t="s">
        <v>693</v>
      </c>
      <c r="N329" s="1073"/>
      <c r="O329" s="1039"/>
      <c r="P329" s="1040"/>
      <c r="Q329" s="1040"/>
      <c r="R329" s="1040"/>
      <c r="S329" s="1040"/>
      <c r="T329" s="1040"/>
      <c r="U329" s="1040"/>
      <c r="V329" s="1040"/>
      <c r="W329" s="1040"/>
      <c r="X329" s="1041"/>
      <c r="Y329" s="133"/>
      <c r="Z329" s="133"/>
      <c r="AA329" s="133"/>
      <c r="AB329" s="1072" t="s">
        <v>694</v>
      </c>
      <c r="AC329" s="1073"/>
      <c r="AD329" s="1039"/>
      <c r="AE329" s="1040"/>
      <c r="AF329" s="1040"/>
      <c r="AG329" s="1040"/>
      <c r="AH329" s="1040"/>
      <c r="AI329" s="1040"/>
      <c r="AJ329" s="1040"/>
      <c r="AK329" s="1040"/>
      <c r="AL329" s="1040"/>
      <c r="AM329" s="1041"/>
      <c r="AQ329" s="1072" t="s">
        <v>696</v>
      </c>
      <c r="AR329" s="1073"/>
      <c r="AS329" s="1039"/>
      <c r="AT329" s="1040"/>
      <c r="AU329" s="1040"/>
      <c r="AV329" s="1040"/>
      <c r="AW329" s="1040"/>
      <c r="AX329" s="1040"/>
      <c r="AY329" s="1040"/>
      <c r="AZ329" s="1040"/>
      <c r="BA329" s="1040"/>
      <c r="BB329" s="1041"/>
      <c r="BG329" s="1072" t="s">
        <v>697</v>
      </c>
      <c r="BH329" s="1073"/>
      <c r="BI329" s="1067">
        <f>O329+AD329+AS329</f>
        <v>0</v>
      </c>
      <c r="BJ329" s="1068"/>
      <c r="BK329" s="1068"/>
      <c r="BL329" s="1068"/>
      <c r="BM329" s="1068"/>
      <c r="BN329" s="1068"/>
      <c r="BO329" s="1068"/>
      <c r="BP329" s="1068"/>
      <c r="BQ329" s="1068"/>
      <c r="BR329" s="1068"/>
      <c r="BS329" s="1069"/>
      <c r="BT329" s="14"/>
      <c r="BU329" s="693"/>
    </row>
    <row r="330" spans="1:73" s="71" customFormat="1" ht="9" customHeight="1" thickBot="1" thickTop="1">
      <c r="A330" s="659"/>
      <c r="B330" s="18"/>
      <c r="C330" s="18"/>
      <c r="D330" s="18"/>
      <c r="E330" s="18"/>
      <c r="F330" s="18"/>
      <c r="G330" s="18"/>
      <c r="H330" s="18"/>
      <c r="I330" s="133"/>
      <c r="J330" s="133"/>
      <c r="K330" s="133"/>
      <c r="L330" s="133"/>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801"/>
      <c r="BJ330" s="801"/>
      <c r="BK330" s="801"/>
      <c r="BL330" s="801"/>
      <c r="BM330" s="801"/>
      <c r="BN330" s="801"/>
      <c r="BO330" s="801"/>
      <c r="BP330" s="801"/>
      <c r="BQ330" s="801"/>
      <c r="BR330" s="801"/>
      <c r="BS330" s="801"/>
      <c r="BT330" s="14"/>
      <c r="BU330" s="693"/>
    </row>
    <row r="331" spans="1:73" s="71" customFormat="1" ht="29.25" customHeight="1" thickBot="1" thickTop="1">
      <c r="A331" s="659"/>
      <c r="B331" s="1074" t="s">
        <v>598</v>
      </c>
      <c r="C331" s="1074"/>
      <c r="D331" s="1074"/>
      <c r="E331" s="1074"/>
      <c r="F331" s="1074"/>
      <c r="G331" s="1074"/>
      <c r="H331" s="1074"/>
      <c r="I331" s="133"/>
      <c r="J331" s="133"/>
      <c r="K331" s="133"/>
      <c r="L331" s="133"/>
      <c r="M331" s="1072" t="s">
        <v>698</v>
      </c>
      <c r="N331" s="1073"/>
      <c r="O331" s="1039"/>
      <c r="P331" s="1040"/>
      <c r="Q331" s="1040"/>
      <c r="R331" s="1040"/>
      <c r="S331" s="1040"/>
      <c r="T331" s="1040"/>
      <c r="U331" s="1040"/>
      <c r="V331" s="1040"/>
      <c r="W331" s="1040"/>
      <c r="X331" s="1041"/>
      <c r="Y331" s="133"/>
      <c r="Z331" s="133"/>
      <c r="AA331" s="133"/>
      <c r="AB331" s="1072" t="s">
        <v>699</v>
      </c>
      <c r="AC331" s="1073"/>
      <c r="AD331" s="1039"/>
      <c r="AE331" s="1040"/>
      <c r="AF331" s="1040"/>
      <c r="AG331" s="1040"/>
      <c r="AH331" s="1040"/>
      <c r="AI331" s="1040"/>
      <c r="AJ331" s="1040"/>
      <c r="AK331" s="1040"/>
      <c r="AL331" s="1040"/>
      <c r="AM331" s="1041"/>
      <c r="AQ331" s="1072" t="s">
        <v>700</v>
      </c>
      <c r="AR331" s="1073"/>
      <c r="AS331" s="1039"/>
      <c r="AT331" s="1040"/>
      <c r="AU331" s="1040"/>
      <c r="AV331" s="1040"/>
      <c r="AW331" s="1040"/>
      <c r="AX331" s="1040"/>
      <c r="AY331" s="1040"/>
      <c r="AZ331" s="1040"/>
      <c r="BA331" s="1040"/>
      <c r="BB331" s="1041"/>
      <c r="BG331" s="1072" t="s">
        <v>701</v>
      </c>
      <c r="BH331" s="1073"/>
      <c r="BI331" s="1067">
        <f>O331+AD331+AS331</f>
        <v>0</v>
      </c>
      <c r="BJ331" s="1068"/>
      <c r="BK331" s="1068"/>
      <c r="BL331" s="1068"/>
      <c r="BM331" s="1068"/>
      <c r="BN331" s="1068"/>
      <c r="BO331" s="1068"/>
      <c r="BP331" s="1068"/>
      <c r="BQ331" s="1068"/>
      <c r="BR331" s="1068"/>
      <c r="BS331" s="1069"/>
      <c r="BT331" s="14"/>
      <c r="BU331" s="693"/>
    </row>
    <row r="332" spans="1:73" s="71" customFormat="1" ht="9" customHeight="1" thickBot="1" thickTop="1">
      <c r="A332" s="659"/>
      <c r="B332" s="18"/>
      <c r="C332" s="18"/>
      <c r="D332" s="18"/>
      <c r="E332" s="18"/>
      <c r="F332" s="18"/>
      <c r="G332" s="18"/>
      <c r="H332" s="18"/>
      <c r="I332" s="133"/>
      <c r="J332" s="133"/>
      <c r="K332" s="133"/>
      <c r="L332" s="133"/>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801"/>
      <c r="BJ332" s="801"/>
      <c r="BK332" s="801"/>
      <c r="BL332" s="801"/>
      <c r="BM332" s="801"/>
      <c r="BN332" s="801"/>
      <c r="BO332" s="801"/>
      <c r="BP332" s="801"/>
      <c r="BQ332" s="801"/>
      <c r="BR332" s="801"/>
      <c r="BS332" s="801"/>
      <c r="BT332" s="14"/>
      <c r="BU332" s="693"/>
    </row>
    <row r="333" spans="1:73" s="71" customFormat="1" ht="29.25" customHeight="1" thickBot="1" thickTop="1">
      <c r="A333" s="659"/>
      <c r="B333" s="1074" t="s">
        <v>702</v>
      </c>
      <c r="C333" s="1074"/>
      <c r="D333" s="1074"/>
      <c r="E333" s="1074"/>
      <c r="F333" s="1074"/>
      <c r="G333" s="1074"/>
      <c r="H333" s="1074"/>
      <c r="I333" s="133"/>
      <c r="J333" s="133"/>
      <c r="K333" s="133"/>
      <c r="L333" s="133"/>
      <c r="M333" s="1072" t="s">
        <v>703</v>
      </c>
      <c r="N333" s="1073"/>
      <c r="O333" s="1039"/>
      <c r="P333" s="1040"/>
      <c r="Q333" s="1040"/>
      <c r="R333" s="1040"/>
      <c r="S333" s="1040"/>
      <c r="T333" s="1040"/>
      <c r="U333" s="1040"/>
      <c r="V333" s="1040"/>
      <c r="W333" s="1040"/>
      <c r="X333" s="1041"/>
      <c r="Y333" s="133"/>
      <c r="Z333" s="133"/>
      <c r="AA333" s="133"/>
      <c r="AB333" s="1072" t="s">
        <v>704</v>
      </c>
      <c r="AC333" s="1073"/>
      <c r="AD333" s="1039"/>
      <c r="AE333" s="1040"/>
      <c r="AF333" s="1040"/>
      <c r="AG333" s="1040"/>
      <c r="AH333" s="1040"/>
      <c r="AI333" s="1040"/>
      <c r="AJ333" s="1040"/>
      <c r="AK333" s="1040"/>
      <c r="AL333" s="1040"/>
      <c r="AM333" s="1041"/>
      <c r="AQ333" s="1072" t="s">
        <v>705</v>
      </c>
      <c r="AR333" s="1073"/>
      <c r="AS333" s="1039"/>
      <c r="AT333" s="1040"/>
      <c r="AU333" s="1040"/>
      <c r="AV333" s="1040"/>
      <c r="AW333" s="1040"/>
      <c r="AX333" s="1040"/>
      <c r="AY333" s="1040"/>
      <c r="AZ333" s="1040"/>
      <c r="BA333" s="1040"/>
      <c r="BB333" s="1041"/>
      <c r="BG333" s="1072" t="s">
        <v>706</v>
      </c>
      <c r="BH333" s="1073"/>
      <c r="BI333" s="1067">
        <f>O333+AD333+AS333</f>
        <v>0</v>
      </c>
      <c r="BJ333" s="1068"/>
      <c r="BK333" s="1068"/>
      <c r="BL333" s="1068"/>
      <c r="BM333" s="1068"/>
      <c r="BN333" s="1068"/>
      <c r="BO333" s="1068"/>
      <c r="BP333" s="1068"/>
      <c r="BQ333" s="1068"/>
      <c r="BR333" s="1068"/>
      <c r="BS333" s="1069"/>
      <c r="BT333" s="14"/>
      <c r="BU333" s="693"/>
    </row>
    <row r="334" spans="1:73" s="71" customFormat="1" ht="9" customHeight="1" thickBot="1" thickTop="1">
      <c r="A334" s="659"/>
      <c r="B334" s="18"/>
      <c r="C334" s="18"/>
      <c r="D334" s="18"/>
      <c r="E334" s="18"/>
      <c r="F334" s="18"/>
      <c r="G334" s="18"/>
      <c r="H334" s="18"/>
      <c r="I334" s="133"/>
      <c r="J334" s="133"/>
      <c r="K334" s="133"/>
      <c r="L334" s="133"/>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801"/>
      <c r="BJ334" s="801"/>
      <c r="BK334" s="801"/>
      <c r="BL334" s="801"/>
      <c r="BM334" s="801"/>
      <c r="BN334" s="801"/>
      <c r="BO334" s="801"/>
      <c r="BP334" s="801"/>
      <c r="BQ334" s="801"/>
      <c r="BR334" s="801"/>
      <c r="BS334" s="801"/>
      <c r="BT334" s="14"/>
      <c r="BU334" s="693"/>
    </row>
    <row r="335" spans="1:73" s="69" customFormat="1" ht="33.75" customHeight="1" thickBot="1" thickTop="1">
      <c r="A335" s="131"/>
      <c r="B335" s="1074" t="s">
        <v>351</v>
      </c>
      <c r="C335" s="1074"/>
      <c r="D335" s="1074"/>
      <c r="E335" s="1074"/>
      <c r="F335" s="1074"/>
      <c r="G335" s="1074"/>
      <c r="H335" s="1074"/>
      <c r="I335" s="13"/>
      <c r="J335" s="13"/>
      <c r="K335" s="133"/>
      <c r="L335" s="133"/>
      <c r="M335" s="1072">
        <v>253</v>
      </c>
      <c r="N335" s="1073"/>
      <c r="O335" s="1067">
        <f>O331+O329+O327+O325+O323+O321+O319+O317+O315+O313+O311+O309+O307+O333</f>
        <v>0</v>
      </c>
      <c r="P335" s="1068"/>
      <c r="Q335" s="1068"/>
      <c r="R335" s="1068"/>
      <c r="S335" s="1068"/>
      <c r="T335" s="1068"/>
      <c r="U335" s="1068"/>
      <c r="V335" s="1068"/>
      <c r="W335" s="1068"/>
      <c r="X335" s="1069"/>
      <c r="Y335" s="802"/>
      <c r="Z335" s="802"/>
      <c r="AA335" s="802"/>
      <c r="AB335" s="1070">
        <v>254</v>
      </c>
      <c r="AC335" s="1071"/>
      <c r="AD335" s="1067">
        <f>AD331+AD329+AD327+AD325+AD323+AD321+AD319+AD317+AD315+AD313+AD311+AD309+AD307+AD333</f>
        <v>0</v>
      </c>
      <c r="AE335" s="1068"/>
      <c r="AF335" s="1068"/>
      <c r="AG335" s="1068"/>
      <c r="AH335" s="1068"/>
      <c r="AI335" s="1068"/>
      <c r="AJ335" s="1068"/>
      <c r="AK335" s="1068"/>
      <c r="AL335" s="1068"/>
      <c r="AM335" s="1069"/>
      <c r="AN335" s="803"/>
      <c r="AO335" s="803"/>
      <c r="AP335" s="803"/>
      <c r="AQ335" s="1070">
        <v>255</v>
      </c>
      <c r="AR335" s="1071"/>
      <c r="AS335" s="1067">
        <f>AS331+AS329+AS327+AS325+AS323+AS321+AS319+AS317+AS315+AS313+AS311+AS309+AS307+AS333</f>
        <v>0</v>
      </c>
      <c r="AT335" s="1068"/>
      <c r="AU335" s="1068"/>
      <c r="AV335" s="1068"/>
      <c r="AW335" s="1068"/>
      <c r="AX335" s="1068"/>
      <c r="AY335" s="1068"/>
      <c r="AZ335" s="1068"/>
      <c r="BA335" s="1068"/>
      <c r="BB335" s="1069"/>
      <c r="BC335" s="71"/>
      <c r="BD335" s="71"/>
      <c r="BE335" s="71"/>
      <c r="BF335" s="71"/>
      <c r="BG335" s="1072">
        <v>256</v>
      </c>
      <c r="BH335" s="1073"/>
      <c r="BI335" s="1067">
        <f>BI333+BI331+BI329+BI327+BI325+BI323+BI321+BI319+BI317+BI315+BI313+BI311+BI309+BI307</f>
        <v>0</v>
      </c>
      <c r="BJ335" s="1068"/>
      <c r="BK335" s="1068"/>
      <c r="BL335" s="1068"/>
      <c r="BM335" s="1068"/>
      <c r="BN335" s="1068"/>
      <c r="BO335" s="1068"/>
      <c r="BP335" s="1068"/>
      <c r="BQ335" s="1068"/>
      <c r="BR335" s="1068"/>
      <c r="BS335" s="1069"/>
      <c r="BT335" s="13"/>
      <c r="BU335" s="694"/>
    </row>
    <row r="336" spans="1:79" s="671" customFormat="1" ht="24" customHeight="1" thickBot="1" thickTop="1">
      <c r="A336" s="1105" t="s">
        <v>707</v>
      </c>
      <c r="B336" s="1106"/>
      <c r="C336" s="1106"/>
      <c r="D336" s="1106"/>
      <c r="E336" s="1106"/>
      <c r="F336" s="1106"/>
      <c r="G336" s="1106"/>
      <c r="H336" s="1106"/>
      <c r="I336" s="1106"/>
      <c r="J336" s="1106"/>
      <c r="K336" s="1106"/>
      <c r="L336" s="1106"/>
      <c r="M336" s="1106"/>
      <c r="N336" s="1106"/>
      <c r="O336" s="1106"/>
      <c r="P336" s="1106"/>
      <c r="Q336" s="1106"/>
      <c r="R336" s="1106"/>
      <c r="S336" s="1106"/>
      <c r="T336" s="1106"/>
      <c r="U336" s="1106"/>
      <c r="V336" s="1106"/>
      <c r="W336" s="1106"/>
      <c r="X336" s="1106"/>
      <c r="Y336" s="1106"/>
      <c r="Z336" s="1106"/>
      <c r="AA336" s="1106"/>
      <c r="AB336" s="1106"/>
      <c r="AC336" s="1106"/>
      <c r="AD336" s="1106"/>
      <c r="AE336" s="1106"/>
      <c r="AF336" s="1106"/>
      <c r="AG336" s="1106"/>
      <c r="AH336" s="1106"/>
      <c r="AI336" s="1106"/>
      <c r="AJ336" s="1106"/>
      <c r="AK336" s="1106"/>
      <c r="AL336" s="1106"/>
      <c r="AM336" s="1106"/>
      <c r="AN336" s="1106"/>
      <c r="AO336" s="1106"/>
      <c r="AP336" s="1106"/>
      <c r="AQ336" s="1106"/>
      <c r="AR336" s="1106"/>
      <c r="AS336" s="1106"/>
      <c r="AT336" s="1106"/>
      <c r="AU336" s="1106"/>
      <c r="AV336" s="1106"/>
      <c r="AW336" s="1106"/>
      <c r="AX336" s="1106"/>
      <c r="AY336" s="1106"/>
      <c r="AZ336" s="1106"/>
      <c r="BA336" s="1106"/>
      <c r="BB336" s="1106"/>
      <c r="BC336" s="1106"/>
      <c r="BD336" s="1106"/>
      <c r="BE336" s="1106"/>
      <c r="BF336" s="1106"/>
      <c r="BG336" s="1106"/>
      <c r="BH336" s="1106"/>
      <c r="BI336" s="1106"/>
      <c r="BJ336" s="1106"/>
      <c r="BK336" s="1106"/>
      <c r="BL336" s="1106"/>
      <c r="BM336" s="1106"/>
      <c r="BN336" s="1106"/>
      <c r="BO336" s="1106"/>
      <c r="BP336" s="1106"/>
      <c r="BQ336" s="1106"/>
      <c r="BR336" s="1106"/>
      <c r="BS336" s="1106"/>
      <c r="BT336" s="1106"/>
      <c r="BU336" s="1107"/>
      <c r="BX336" s="799"/>
      <c r="BY336" s="799"/>
      <c r="BZ336" s="799"/>
      <c r="CA336" s="799"/>
    </row>
    <row r="337" spans="1:73" s="658" customFormat="1" ht="56.25" customHeight="1" thickTop="1">
      <c r="A337" s="1078" t="s">
        <v>708</v>
      </c>
      <c r="B337" s="1079"/>
      <c r="C337" s="1079"/>
      <c r="D337" s="1079"/>
      <c r="E337" s="1079"/>
      <c r="F337" s="1079"/>
      <c r="G337" s="1079"/>
      <c r="H337" s="1079"/>
      <c r="I337" s="1079"/>
      <c r="J337" s="1079"/>
      <c r="K337" s="1079"/>
      <c r="L337" s="1079"/>
      <c r="M337" s="1079"/>
      <c r="N337" s="1079"/>
      <c r="O337" s="1079"/>
      <c r="P337" s="1079"/>
      <c r="Q337" s="1079"/>
      <c r="R337" s="1079"/>
      <c r="S337" s="1079"/>
      <c r="T337" s="1079"/>
      <c r="U337" s="1079"/>
      <c r="V337" s="1079"/>
      <c r="W337" s="1079"/>
      <c r="X337" s="1079"/>
      <c r="Y337" s="1079"/>
      <c r="Z337" s="1079"/>
      <c r="AA337" s="1079"/>
      <c r="AB337" s="1079"/>
      <c r="AC337" s="1079"/>
      <c r="AD337" s="1079"/>
      <c r="AE337" s="1079"/>
      <c r="AF337" s="1079"/>
      <c r="AG337" s="1079"/>
      <c r="AH337" s="1079"/>
      <c r="AI337" s="1079"/>
      <c r="AJ337" s="1079"/>
      <c r="AK337" s="1079"/>
      <c r="AL337" s="1079"/>
      <c r="AM337" s="1079"/>
      <c r="AN337" s="1079"/>
      <c r="AO337" s="1079"/>
      <c r="AP337" s="1079"/>
      <c r="AQ337" s="1079"/>
      <c r="AR337" s="1079"/>
      <c r="AS337" s="1079"/>
      <c r="AT337" s="1079"/>
      <c r="AU337" s="1079"/>
      <c r="AV337" s="1079"/>
      <c r="AW337" s="1079"/>
      <c r="AX337" s="1079"/>
      <c r="AY337" s="1079"/>
      <c r="AZ337" s="1079"/>
      <c r="BA337" s="1079"/>
      <c r="BB337" s="1079"/>
      <c r="BC337" s="1079"/>
      <c r="BD337" s="1079"/>
      <c r="BE337" s="1079"/>
      <c r="BF337" s="1079"/>
      <c r="BG337" s="1079"/>
      <c r="BH337" s="1079"/>
      <c r="BI337" s="1079"/>
      <c r="BJ337" s="1079"/>
      <c r="BK337" s="1079"/>
      <c r="BL337" s="1079"/>
      <c r="BM337" s="1079"/>
      <c r="BN337" s="1079"/>
      <c r="BO337" s="1079"/>
      <c r="BP337" s="1079"/>
      <c r="BQ337" s="1079"/>
      <c r="BR337" s="1079"/>
      <c r="BS337" s="1079"/>
      <c r="BT337" s="1079"/>
      <c r="BU337" s="1080"/>
    </row>
    <row r="338" spans="1:79" s="666" customFormat="1" ht="24" customHeight="1" thickBot="1">
      <c r="A338" s="659"/>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660"/>
      <c r="AZ338" s="660"/>
      <c r="BA338" s="660"/>
      <c r="BB338" s="660"/>
      <c r="BC338" s="660"/>
      <c r="BD338" s="660"/>
      <c r="BE338" s="660"/>
      <c r="BF338" s="660"/>
      <c r="BG338" s="660"/>
      <c r="BH338" s="660"/>
      <c r="BI338" s="660"/>
      <c r="BJ338" s="660"/>
      <c r="BK338" s="660"/>
      <c r="BL338" s="660"/>
      <c r="BM338" s="660"/>
      <c r="BN338" s="660"/>
      <c r="BO338" s="660"/>
      <c r="BP338" s="660"/>
      <c r="BQ338" s="660"/>
      <c r="BR338" s="660"/>
      <c r="BS338" s="660"/>
      <c r="BT338" s="660"/>
      <c r="BU338" s="665"/>
      <c r="BX338" s="798"/>
      <c r="BY338" s="798"/>
      <c r="BZ338" s="798"/>
      <c r="CA338" s="798"/>
    </row>
    <row r="339" spans="1:79" s="671" customFormat="1" ht="24" customHeight="1" thickBot="1" thickTop="1">
      <c r="A339" s="667" t="s">
        <v>650</v>
      </c>
      <c r="B339" s="668">
        <v>8</v>
      </c>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669"/>
      <c r="AZ339" s="669"/>
      <c r="BA339" s="669"/>
      <c r="BB339" s="669"/>
      <c r="BC339" s="669"/>
      <c r="BD339" s="669"/>
      <c r="BE339" s="669"/>
      <c r="BF339" s="669"/>
      <c r="BG339" s="669"/>
      <c r="BH339" s="669"/>
      <c r="BI339" s="669"/>
      <c r="BJ339" s="669"/>
      <c r="BK339" s="669"/>
      <c r="BL339" s="669"/>
      <c r="BM339" s="669"/>
      <c r="BN339" s="669"/>
      <c r="BO339" s="669"/>
      <c r="BP339" s="669"/>
      <c r="BQ339" s="669"/>
      <c r="BR339" s="669"/>
      <c r="BS339" s="669"/>
      <c r="BT339" s="669"/>
      <c r="BU339" s="670"/>
      <c r="BX339" s="799"/>
      <c r="BY339" s="799"/>
      <c r="BZ339" s="799"/>
      <c r="CA339" s="799"/>
    </row>
    <row r="340" spans="1:79" s="671" customFormat="1" ht="37.5" customHeight="1" thickBot="1" thickTop="1">
      <c r="A340" s="131"/>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094" t="s">
        <v>652</v>
      </c>
      <c r="Z340" s="1095"/>
      <c r="AA340" s="1095"/>
      <c r="AB340" s="1095"/>
      <c r="AC340" s="1095"/>
      <c r="AD340" s="1095"/>
      <c r="AE340" s="672"/>
      <c r="AF340" s="672"/>
      <c r="AG340" s="38"/>
      <c r="AH340" s="1094" t="s">
        <v>653</v>
      </c>
      <c r="AI340" s="1095"/>
      <c r="AJ340" s="1095"/>
      <c r="AK340" s="1095"/>
      <c r="AL340" s="1095"/>
      <c r="AM340" s="1095"/>
      <c r="AN340" s="13"/>
      <c r="AO340" s="13"/>
      <c r="AP340" s="13"/>
      <c r="AQ340" s="13"/>
      <c r="AR340" s="1094" t="s">
        <v>654</v>
      </c>
      <c r="AS340" s="1095"/>
      <c r="AT340" s="1095"/>
      <c r="AU340" s="1095"/>
      <c r="AV340" s="1095"/>
      <c r="AW340" s="1095"/>
      <c r="AX340" s="1095"/>
      <c r="AY340" s="1112"/>
      <c r="AZ340" s="1112"/>
      <c r="BA340" s="669"/>
      <c r="BB340" s="669"/>
      <c r="BC340" s="669"/>
      <c r="BD340" s="669"/>
      <c r="BE340" s="1094" t="s">
        <v>655</v>
      </c>
      <c r="BF340" s="1095"/>
      <c r="BG340" s="1095"/>
      <c r="BH340" s="1095"/>
      <c r="BI340" s="1095"/>
      <c r="BJ340" s="1095"/>
      <c r="BK340" s="1095"/>
      <c r="BL340" s="1095"/>
      <c r="BM340" s="1095"/>
      <c r="BN340" s="1095"/>
      <c r="BO340" s="1095"/>
      <c r="BP340" s="1095"/>
      <c r="BQ340" s="1095"/>
      <c r="BR340" s="1095"/>
      <c r="BS340" s="1095"/>
      <c r="BT340" s="1095"/>
      <c r="BU340" s="670"/>
      <c r="BX340" s="799"/>
      <c r="BY340" s="799"/>
      <c r="BZ340" s="799"/>
      <c r="CA340" s="799"/>
    </row>
    <row r="341" spans="1:79" s="671" customFormat="1" ht="30" customHeight="1" thickBot="1" thickTop="1">
      <c r="A341" s="1102" t="s">
        <v>657</v>
      </c>
      <c r="B341" s="1103"/>
      <c r="C341" s="1103"/>
      <c r="D341" s="1103"/>
      <c r="E341" s="1104"/>
      <c r="F341" s="1104"/>
      <c r="G341" s="1104"/>
      <c r="H341" s="1104"/>
      <c r="I341" s="1104"/>
      <c r="J341" s="673"/>
      <c r="K341" s="674"/>
      <c r="L341" s="1075">
        <v>210</v>
      </c>
      <c r="M341" s="1076"/>
      <c r="N341" s="1119"/>
      <c r="O341" s="1120"/>
      <c r="P341" s="1120"/>
      <c r="Q341" s="1120"/>
      <c r="R341" s="1120"/>
      <c r="S341" s="1120"/>
      <c r="T341" s="1120"/>
      <c r="U341" s="1121"/>
      <c r="V341" s="675"/>
      <c r="W341" s="38"/>
      <c r="X341" s="475"/>
      <c r="Y341" s="1075">
        <v>211</v>
      </c>
      <c r="Z341" s="1077"/>
      <c r="AA341" s="1089"/>
      <c r="AB341" s="1098"/>
      <c r="AC341" s="1098"/>
      <c r="AD341" s="1116"/>
      <c r="AE341" s="675"/>
      <c r="AF341" s="669"/>
      <c r="AG341" s="676"/>
      <c r="AH341" s="1075">
        <v>212</v>
      </c>
      <c r="AI341" s="1077"/>
      <c r="AJ341" s="1089"/>
      <c r="AK341" s="1090"/>
      <c r="AL341" s="1090"/>
      <c r="AM341" s="1077"/>
      <c r="AN341" s="675"/>
      <c r="AO341" s="664"/>
      <c r="AP341" s="664"/>
      <c r="AQ341" s="12"/>
      <c r="AR341" s="1075">
        <v>213</v>
      </c>
      <c r="AS341" s="1077"/>
      <c r="AT341" s="1097"/>
      <c r="AU341" s="1098"/>
      <c r="AV341" s="1098"/>
      <c r="AW341" s="1098"/>
      <c r="AX341" s="1098"/>
      <c r="AY341" s="1099"/>
      <c r="AZ341" s="1100"/>
      <c r="BA341" s="675"/>
      <c r="BB341" s="675"/>
      <c r="BC341" s="38"/>
      <c r="BD341" s="661"/>
      <c r="BE341" s="1075">
        <v>214</v>
      </c>
      <c r="BF341" s="1076"/>
      <c r="BG341" s="1108"/>
      <c r="BH341" s="1099"/>
      <c r="BI341" s="1099"/>
      <c r="BJ341" s="1099"/>
      <c r="BK341" s="1099"/>
      <c r="BL341" s="1099"/>
      <c r="BM341" s="1099"/>
      <c r="BN341" s="1099"/>
      <c r="BO341" s="1099"/>
      <c r="BP341" s="1099"/>
      <c r="BQ341" s="1099"/>
      <c r="BR341" s="1099"/>
      <c r="BS341" s="1099"/>
      <c r="BT341" s="1100"/>
      <c r="BU341" s="670"/>
      <c r="BX341" s="799"/>
      <c r="BY341" s="799"/>
      <c r="BZ341" s="799"/>
      <c r="CA341" s="799"/>
    </row>
    <row r="342" spans="1:79" s="671" customFormat="1" ht="44.25" customHeight="1" thickBot="1" thickTop="1">
      <c r="A342" s="131"/>
      <c r="B342" s="13"/>
      <c r="C342" s="13"/>
      <c r="D342" s="13"/>
      <c r="E342" s="13"/>
      <c r="F342" s="13"/>
      <c r="G342" s="13"/>
      <c r="H342" s="13"/>
      <c r="I342" s="13"/>
      <c r="J342" s="13"/>
      <c r="K342" s="13"/>
      <c r="L342" s="13"/>
      <c r="M342" s="13"/>
      <c r="N342" s="13"/>
      <c r="O342" s="13"/>
      <c r="P342" s="13"/>
      <c r="Q342" s="13"/>
      <c r="R342" s="13"/>
      <c r="S342" s="13"/>
      <c r="T342" s="13"/>
      <c r="U342" s="669"/>
      <c r="V342" s="669"/>
      <c r="W342" s="669"/>
      <c r="X342" s="669"/>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669"/>
      <c r="AZ342" s="669"/>
      <c r="BA342" s="669"/>
      <c r="BB342" s="669"/>
      <c r="BC342" s="669"/>
      <c r="BD342" s="677"/>
      <c r="BE342" s="677"/>
      <c r="BF342" s="677"/>
      <c r="BG342" s="677"/>
      <c r="BH342" s="677"/>
      <c r="BI342" s="677"/>
      <c r="BJ342" s="677"/>
      <c r="BK342" s="677"/>
      <c r="BL342" s="677"/>
      <c r="BM342" s="677"/>
      <c r="BN342" s="677"/>
      <c r="BO342" s="669"/>
      <c r="BP342" s="669"/>
      <c r="BQ342" s="669"/>
      <c r="BR342" s="669"/>
      <c r="BS342" s="669"/>
      <c r="BT342" s="669"/>
      <c r="BU342" s="678"/>
      <c r="BX342" s="799"/>
      <c r="BY342" s="799"/>
      <c r="BZ342" s="799"/>
      <c r="CA342" s="799"/>
    </row>
    <row r="343" spans="1:79" s="671" customFormat="1" ht="30" customHeight="1" thickBot="1" thickTop="1">
      <c r="A343" s="1101" t="s">
        <v>659</v>
      </c>
      <c r="B343" s="1074"/>
      <c r="C343" s="1074"/>
      <c r="D343" s="1074"/>
      <c r="E343" s="1074"/>
      <c r="F343" s="12"/>
      <c r="G343" s="12"/>
      <c r="H343" s="12"/>
      <c r="I343" s="12"/>
      <c r="J343" s="12"/>
      <c r="K343" s="12"/>
      <c r="L343" s="1072">
        <v>215</v>
      </c>
      <c r="M343" s="1073"/>
      <c r="N343" s="1091"/>
      <c r="O343" s="1092"/>
      <c r="P343" s="1092"/>
      <c r="Q343" s="1092"/>
      <c r="R343" s="1092"/>
      <c r="S343" s="1092"/>
      <c r="T343" s="1092"/>
      <c r="U343" s="1092"/>
      <c r="V343" s="1092"/>
      <c r="W343" s="1092"/>
      <c r="X343" s="1092"/>
      <c r="Y343" s="1092"/>
      <c r="Z343" s="1092"/>
      <c r="AA343" s="1092"/>
      <c r="AB343" s="1092"/>
      <c r="AC343" s="1092"/>
      <c r="AD343" s="1092"/>
      <c r="AE343" s="1092"/>
      <c r="AF343" s="1092"/>
      <c r="AG343" s="1092"/>
      <c r="AH343" s="1092"/>
      <c r="AI343" s="1092"/>
      <c r="AJ343" s="1092"/>
      <c r="AK343" s="1092"/>
      <c r="AL343" s="1093"/>
      <c r="AM343" s="162"/>
      <c r="AN343" s="162"/>
      <c r="AO343" s="1096" t="s">
        <v>660</v>
      </c>
      <c r="AP343" s="1096"/>
      <c r="AQ343" s="1096"/>
      <c r="AR343" s="1096"/>
      <c r="AS343" s="1096"/>
      <c r="AT343" s="1096"/>
      <c r="AU343" s="1096"/>
      <c r="AV343" s="669"/>
      <c r="AW343" s="669"/>
      <c r="AX343" s="1072">
        <v>220</v>
      </c>
      <c r="AY343" s="1073"/>
      <c r="AZ343" s="1113"/>
      <c r="BA343" s="1114"/>
      <c r="BB343" s="1114"/>
      <c r="BC343" s="1114"/>
      <c r="BD343" s="1114"/>
      <c r="BE343" s="1114"/>
      <c r="BF343" s="1114"/>
      <c r="BG343" s="1114"/>
      <c r="BH343" s="1114"/>
      <c r="BI343" s="1114"/>
      <c r="BJ343" s="1114"/>
      <c r="BK343" s="1114"/>
      <c r="BL343" s="1114"/>
      <c r="BM343" s="1114"/>
      <c r="BN343" s="1114"/>
      <c r="BO343" s="1114"/>
      <c r="BP343" s="1114"/>
      <c r="BQ343" s="1114"/>
      <c r="BR343" s="1114"/>
      <c r="BS343" s="1114"/>
      <c r="BT343" s="1115"/>
      <c r="BU343" s="680"/>
      <c r="BX343" s="799"/>
      <c r="BY343" s="799"/>
      <c r="BZ343" s="799"/>
      <c r="CA343" s="799"/>
    </row>
    <row r="344" spans="1:79" s="671" customFormat="1" ht="15" customHeight="1" thickBot="1" thickTop="1">
      <c r="A344" s="679"/>
      <c r="B344" s="12"/>
      <c r="C344" s="12"/>
      <c r="D344" s="12"/>
      <c r="E344" s="12"/>
      <c r="F344" s="12"/>
      <c r="G344" s="12"/>
      <c r="H344" s="12"/>
      <c r="I344" s="12"/>
      <c r="J344" s="12"/>
      <c r="K344" s="12"/>
      <c r="L344" s="12"/>
      <c r="M344" s="12"/>
      <c r="N344" s="617"/>
      <c r="O344" s="617"/>
      <c r="P344" s="617"/>
      <c r="Q344" s="617"/>
      <c r="R344" s="617"/>
      <c r="S344" s="617"/>
      <c r="T344" s="617"/>
      <c r="U344" s="617"/>
      <c r="V344" s="617"/>
      <c r="W344" s="617"/>
      <c r="X344" s="617"/>
      <c r="Y344" s="617"/>
      <c r="Z344" s="617"/>
      <c r="AA344" s="617"/>
      <c r="AB344" s="617"/>
      <c r="AC344" s="617"/>
      <c r="AD344" s="617"/>
      <c r="AE344" s="617"/>
      <c r="AF344" s="617"/>
      <c r="AG344" s="681"/>
      <c r="AH344" s="681"/>
      <c r="AI344" s="681"/>
      <c r="AJ344" s="681"/>
      <c r="AK344" s="681"/>
      <c r="AL344" s="681"/>
      <c r="AM344" s="682"/>
      <c r="AN344" s="682"/>
      <c r="AO344" s="18"/>
      <c r="AP344" s="13"/>
      <c r="AQ344" s="13"/>
      <c r="AR344" s="13"/>
      <c r="AS344" s="13"/>
      <c r="AT344" s="13"/>
      <c r="AU344" s="13"/>
      <c r="AV344" s="669"/>
      <c r="AW344" s="669"/>
      <c r="AX344" s="12"/>
      <c r="AY344" s="12"/>
      <c r="AZ344" s="617"/>
      <c r="BA344" s="617"/>
      <c r="BB344" s="617"/>
      <c r="BC344" s="617"/>
      <c r="BD344" s="617"/>
      <c r="BE344" s="617"/>
      <c r="BF344" s="617"/>
      <c r="BG344" s="617"/>
      <c r="BH344" s="617"/>
      <c r="BI344" s="617"/>
      <c r="BJ344" s="617"/>
      <c r="BK344" s="617"/>
      <c r="BL344" s="617"/>
      <c r="BM344" s="617"/>
      <c r="BN344" s="617"/>
      <c r="BO344" s="681"/>
      <c r="BP344" s="681"/>
      <c r="BQ344" s="683"/>
      <c r="BR344" s="684"/>
      <c r="BS344" s="685"/>
      <c r="BT344" s="684"/>
      <c r="BU344" s="680"/>
      <c r="BX344" s="799"/>
      <c r="BY344" s="799"/>
      <c r="BZ344" s="799"/>
      <c r="CA344" s="799"/>
    </row>
    <row r="345" spans="1:79" s="687" customFormat="1" ht="30" customHeight="1" thickBot="1" thickTop="1">
      <c r="A345" s="1101" t="s">
        <v>663</v>
      </c>
      <c r="B345" s="1074"/>
      <c r="C345" s="1074"/>
      <c r="D345" s="1074"/>
      <c r="E345" s="12"/>
      <c r="F345" s="12"/>
      <c r="G345" s="12"/>
      <c r="H345" s="12"/>
      <c r="I345" s="12"/>
      <c r="J345" s="12"/>
      <c r="K345" s="12"/>
      <c r="L345" s="1072">
        <v>216</v>
      </c>
      <c r="M345" s="1073"/>
      <c r="N345" s="1091"/>
      <c r="O345" s="1092"/>
      <c r="P345" s="1092"/>
      <c r="Q345" s="1092"/>
      <c r="R345" s="1092"/>
      <c r="S345" s="1092"/>
      <c r="T345" s="1092"/>
      <c r="U345" s="1092"/>
      <c r="V345" s="1092"/>
      <c r="W345" s="1092"/>
      <c r="X345" s="1092"/>
      <c r="Y345" s="1092"/>
      <c r="Z345" s="1092"/>
      <c r="AA345" s="1092"/>
      <c r="AB345" s="1092"/>
      <c r="AC345" s="1092"/>
      <c r="AD345" s="1092"/>
      <c r="AE345" s="1092"/>
      <c r="AF345" s="1092"/>
      <c r="AG345" s="1092"/>
      <c r="AH345" s="1092"/>
      <c r="AI345" s="1092"/>
      <c r="AJ345" s="1092"/>
      <c r="AK345" s="1092"/>
      <c r="AL345" s="1093"/>
      <c r="AM345" s="162"/>
      <c r="AN345" s="162"/>
      <c r="AO345" s="1074" t="s">
        <v>664</v>
      </c>
      <c r="AP345" s="1074"/>
      <c r="AQ345" s="1074"/>
      <c r="AR345" s="1074"/>
      <c r="AS345" s="1074"/>
      <c r="AT345" s="1074"/>
      <c r="AU345" s="1074"/>
      <c r="AV345" s="1074"/>
      <c r="AW345" s="135"/>
      <c r="AX345" s="1072">
        <v>221</v>
      </c>
      <c r="AY345" s="1073"/>
      <c r="AZ345" s="1081"/>
      <c r="BA345" s="1082"/>
      <c r="BB345" s="1082"/>
      <c r="BC345" s="1082"/>
      <c r="BD345" s="1082"/>
      <c r="BE345" s="1082"/>
      <c r="BF345" s="1082"/>
      <c r="BG345" s="1082"/>
      <c r="BH345" s="1082"/>
      <c r="BI345" s="1082"/>
      <c r="BJ345" s="1082"/>
      <c r="BK345" s="1082"/>
      <c r="BL345" s="1082"/>
      <c r="BM345" s="1082"/>
      <c r="BN345" s="1082"/>
      <c r="BO345" s="1082"/>
      <c r="BP345" s="1082"/>
      <c r="BQ345" s="1082"/>
      <c r="BR345" s="1082"/>
      <c r="BS345" s="1082"/>
      <c r="BT345" s="1083"/>
      <c r="BU345" s="686"/>
      <c r="BX345" s="800"/>
      <c r="BY345" s="800"/>
      <c r="BZ345" s="800"/>
      <c r="CA345" s="800"/>
    </row>
    <row r="346" spans="1:79" s="687" customFormat="1" ht="16.5" customHeight="1" thickBot="1" thickTop="1">
      <c r="A346" s="679"/>
      <c r="B346" s="12"/>
      <c r="C346" s="12"/>
      <c r="D346" s="12"/>
      <c r="E346" s="12"/>
      <c r="F346" s="12"/>
      <c r="G346" s="12"/>
      <c r="H346" s="12"/>
      <c r="I346" s="12"/>
      <c r="J346" s="12"/>
      <c r="K346" s="12"/>
      <c r="L346" s="12"/>
      <c r="M346" s="12"/>
      <c r="N346" s="617"/>
      <c r="O346" s="617"/>
      <c r="P346" s="617"/>
      <c r="Q346" s="617"/>
      <c r="R346" s="617"/>
      <c r="S346" s="617"/>
      <c r="T346" s="617"/>
      <c r="U346" s="617"/>
      <c r="V346" s="617"/>
      <c r="W346" s="617"/>
      <c r="X346" s="617"/>
      <c r="Y346" s="617"/>
      <c r="Z346" s="617"/>
      <c r="AA346" s="617"/>
      <c r="AB346" s="617"/>
      <c r="AC346" s="681"/>
      <c r="AD346" s="681"/>
      <c r="AE346" s="681"/>
      <c r="AF346" s="681"/>
      <c r="AG346" s="681"/>
      <c r="AH346" s="681"/>
      <c r="AI346" s="681"/>
      <c r="AJ346" s="681"/>
      <c r="AK346" s="681"/>
      <c r="AL346" s="681"/>
      <c r="AM346" s="688"/>
      <c r="AN346" s="688"/>
      <c r="AO346" s="18"/>
      <c r="AP346" s="12"/>
      <c r="AQ346" s="12"/>
      <c r="AR346" s="12"/>
      <c r="AS346" s="12"/>
      <c r="AT346" s="12"/>
      <c r="AU346" s="135"/>
      <c r="AV346" s="135"/>
      <c r="AW346" s="135"/>
      <c r="AX346" s="12"/>
      <c r="AY346" s="12"/>
      <c r="AZ346" s="617"/>
      <c r="BA346" s="617"/>
      <c r="BB346" s="617"/>
      <c r="BC346" s="617"/>
      <c r="BD346" s="617"/>
      <c r="BE346" s="617"/>
      <c r="BF346" s="617"/>
      <c r="BG346" s="617"/>
      <c r="BH346" s="617"/>
      <c r="BI346" s="617"/>
      <c r="BJ346" s="617"/>
      <c r="BK346" s="617"/>
      <c r="BL346" s="617"/>
      <c r="BM346" s="617"/>
      <c r="BN346" s="617"/>
      <c r="BO346" s="681"/>
      <c r="BP346" s="681"/>
      <c r="BQ346" s="683"/>
      <c r="BR346" s="684"/>
      <c r="BS346" s="685"/>
      <c r="BT346" s="684"/>
      <c r="BU346" s="686"/>
      <c r="BX346" s="800"/>
      <c r="BY346" s="800"/>
      <c r="BZ346" s="800"/>
      <c r="CA346" s="800"/>
    </row>
    <row r="347" spans="1:79" s="687" customFormat="1" ht="30.75" customHeight="1" thickBot="1" thickTop="1">
      <c r="A347" s="1101" t="s">
        <v>666</v>
      </c>
      <c r="B347" s="1074"/>
      <c r="C347" s="1074"/>
      <c r="D347" s="1074"/>
      <c r="E347" s="1074"/>
      <c r="F347" s="12"/>
      <c r="G347" s="12"/>
      <c r="H347" s="12"/>
      <c r="I347" s="12"/>
      <c r="J347" s="12"/>
      <c r="K347" s="12"/>
      <c r="L347" s="1072">
        <v>217</v>
      </c>
      <c r="M347" s="1073"/>
      <c r="N347" s="1091"/>
      <c r="O347" s="1092"/>
      <c r="P347" s="1092"/>
      <c r="Q347" s="1092"/>
      <c r="R347" s="1092"/>
      <c r="S347" s="1092"/>
      <c r="T347" s="1092"/>
      <c r="U347" s="1092"/>
      <c r="V347" s="1092"/>
      <c r="W347" s="1092"/>
      <c r="X347" s="1092"/>
      <c r="Y347" s="1092"/>
      <c r="Z347" s="1092"/>
      <c r="AA347" s="1092"/>
      <c r="AB347" s="1092"/>
      <c r="AC347" s="1092"/>
      <c r="AD347" s="1092"/>
      <c r="AE347" s="1092"/>
      <c r="AF347" s="1092"/>
      <c r="AG347" s="1092"/>
      <c r="AH347" s="1092"/>
      <c r="AI347" s="1092"/>
      <c r="AJ347" s="1092"/>
      <c r="AK347" s="1092"/>
      <c r="AL347" s="1093"/>
      <c r="AM347" s="162"/>
      <c r="AN347" s="162"/>
      <c r="AO347" s="1074" t="s">
        <v>667</v>
      </c>
      <c r="AP347" s="1074"/>
      <c r="AQ347" s="1074"/>
      <c r="AR347" s="1074"/>
      <c r="AS347" s="1074"/>
      <c r="AT347" s="1074"/>
      <c r="AU347" s="135"/>
      <c r="AV347" s="135"/>
      <c r="AW347" s="135"/>
      <c r="AX347" s="1072">
        <v>222</v>
      </c>
      <c r="AY347" s="1073"/>
      <c r="AZ347" s="1081"/>
      <c r="BA347" s="1082"/>
      <c r="BB347" s="1082"/>
      <c r="BC347" s="1082"/>
      <c r="BD347" s="1082"/>
      <c r="BE347" s="1082"/>
      <c r="BF347" s="1082"/>
      <c r="BG347" s="1082"/>
      <c r="BH347" s="1082"/>
      <c r="BI347" s="1082"/>
      <c r="BJ347" s="1082"/>
      <c r="BK347" s="1082"/>
      <c r="BL347" s="1082"/>
      <c r="BM347" s="1082"/>
      <c r="BN347" s="1082"/>
      <c r="BO347" s="1082"/>
      <c r="BP347" s="1082"/>
      <c r="BQ347" s="1082"/>
      <c r="BR347" s="1082"/>
      <c r="BS347" s="1082"/>
      <c r="BT347" s="1083"/>
      <c r="BU347" s="686"/>
      <c r="BX347" s="800"/>
      <c r="BY347" s="800"/>
      <c r="BZ347" s="800"/>
      <c r="CA347" s="800"/>
    </row>
    <row r="348" spans="1:79" s="687" customFormat="1" ht="15" customHeight="1" thickBot="1" thickTop="1">
      <c r="A348" s="679"/>
      <c r="B348" s="12"/>
      <c r="C348" s="12"/>
      <c r="D348" s="12"/>
      <c r="E348" s="12"/>
      <c r="F348" s="12"/>
      <c r="G348" s="12"/>
      <c r="H348" s="12"/>
      <c r="I348" s="12"/>
      <c r="J348" s="12"/>
      <c r="K348" s="12"/>
      <c r="L348" s="12"/>
      <c r="M348" s="12"/>
      <c r="N348" s="617"/>
      <c r="O348" s="617"/>
      <c r="P348" s="617"/>
      <c r="Q348" s="617"/>
      <c r="R348" s="617"/>
      <c r="S348" s="617"/>
      <c r="T348" s="617"/>
      <c r="U348" s="617"/>
      <c r="V348" s="617"/>
      <c r="W348" s="617"/>
      <c r="X348" s="617"/>
      <c r="Y348" s="617"/>
      <c r="Z348" s="617"/>
      <c r="AA348" s="617"/>
      <c r="AB348" s="617"/>
      <c r="AC348" s="681"/>
      <c r="AD348" s="681"/>
      <c r="AE348" s="681"/>
      <c r="AF348" s="681"/>
      <c r="AG348" s="681"/>
      <c r="AH348" s="681"/>
      <c r="AI348" s="681"/>
      <c r="AJ348" s="681"/>
      <c r="AK348" s="681"/>
      <c r="AL348" s="681"/>
      <c r="AM348" s="688"/>
      <c r="AN348" s="688"/>
      <c r="AO348" s="18"/>
      <c r="AP348" s="12"/>
      <c r="AQ348" s="12"/>
      <c r="AR348" s="12"/>
      <c r="AS348" s="12"/>
      <c r="AT348" s="12"/>
      <c r="AU348" s="135"/>
      <c r="AV348" s="135"/>
      <c r="AW348" s="135"/>
      <c r="AX348" s="12"/>
      <c r="AY348" s="12"/>
      <c r="AZ348" s="617"/>
      <c r="BA348" s="617"/>
      <c r="BB348" s="617"/>
      <c r="BC348" s="617"/>
      <c r="BD348" s="617"/>
      <c r="BE348" s="617"/>
      <c r="BF348" s="617"/>
      <c r="BG348" s="617"/>
      <c r="BH348" s="617"/>
      <c r="BI348" s="617"/>
      <c r="BJ348" s="617"/>
      <c r="BK348" s="617"/>
      <c r="BL348" s="617"/>
      <c r="BM348" s="617"/>
      <c r="BN348" s="617"/>
      <c r="BO348" s="681"/>
      <c r="BP348" s="681"/>
      <c r="BQ348" s="683"/>
      <c r="BR348" s="684"/>
      <c r="BS348" s="685"/>
      <c r="BT348" s="684"/>
      <c r="BU348" s="686"/>
      <c r="BX348" s="800"/>
      <c r="BY348" s="800"/>
      <c r="BZ348" s="800"/>
      <c r="CA348" s="800"/>
    </row>
    <row r="349" spans="1:79" s="687" customFormat="1" ht="30.75" customHeight="1" thickBot="1" thickTop="1">
      <c r="A349" s="1117" t="s">
        <v>668</v>
      </c>
      <c r="B349" s="1118"/>
      <c r="C349" s="1118"/>
      <c r="D349" s="1118"/>
      <c r="E349" s="1118"/>
      <c r="F349" s="1118"/>
      <c r="G349" s="12"/>
      <c r="H349" s="12"/>
      <c r="I349" s="12"/>
      <c r="J349" s="12"/>
      <c r="K349" s="12"/>
      <c r="L349" s="1072">
        <v>218</v>
      </c>
      <c r="M349" s="1073"/>
      <c r="N349" s="1091"/>
      <c r="O349" s="1092"/>
      <c r="P349" s="1092"/>
      <c r="Q349" s="1092"/>
      <c r="R349" s="1092"/>
      <c r="S349" s="1092"/>
      <c r="T349" s="1092"/>
      <c r="U349" s="1092"/>
      <c r="V349" s="1092"/>
      <c r="W349" s="1092"/>
      <c r="X349" s="1092"/>
      <c r="Y349" s="1092"/>
      <c r="Z349" s="1092"/>
      <c r="AA349" s="1092"/>
      <c r="AB349" s="1092"/>
      <c r="AC349" s="1092"/>
      <c r="AD349" s="1092"/>
      <c r="AE349" s="1092"/>
      <c r="AF349" s="1092"/>
      <c r="AG349" s="1092"/>
      <c r="AH349" s="1092"/>
      <c r="AI349" s="1092"/>
      <c r="AJ349" s="1092"/>
      <c r="AK349" s="1092"/>
      <c r="AL349" s="1093"/>
      <c r="AM349" s="162"/>
      <c r="AN349" s="162"/>
      <c r="AO349" s="1074" t="s">
        <v>669</v>
      </c>
      <c r="AP349" s="1074"/>
      <c r="AQ349" s="1074"/>
      <c r="AR349" s="1074"/>
      <c r="AS349" s="1074"/>
      <c r="AT349" s="1074"/>
      <c r="AU349" s="135"/>
      <c r="AV349" s="135"/>
      <c r="AW349" s="135"/>
      <c r="AX349" s="1072">
        <v>223</v>
      </c>
      <c r="AY349" s="1073"/>
      <c r="AZ349" s="1086"/>
      <c r="BA349" s="1087"/>
      <c r="BB349" s="1087"/>
      <c r="BC349" s="1087"/>
      <c r="BD349" s="1087"/>
      <c r="BE349" s="1087"/>
      <c r="BF349" s="1087"/>
      <c r="BG349" s="1087"/>
      <c r="BH349" s="1087"/>
      <c r="BI349" s="1087"/>
      <c r="BJ349" s="1087"/>
      <c r="BK349" s="1087"/>
      <c r="BL349" s="1087"/>
      <c r="BM349" s="1087"/>
      <c r="BN349" s="1087"/>
      <c r="BO349" s="1087"/>
      <c r="BP349" s="1087"/>
      <c r="BQ349" s="1087"/>
      <c r="BR349" s="1087"/>
      <c r="BS349" s="1087"/>
      <c r="BT349" s="1088"/>
      <c r="BU349" s="686"/>
      <c r="BX349" s="800"/>
      <c r="BY349" s="800"/>
      <c r="BZ349" s="800"/>
      <c r="CA349" s="800"/>
    </row>
    <row r="350" spans="1:79" s="687" customFormat="1" ht="15" customHeight="1" thickBot="1" thickTop="1">
      <c r="A350" s="679"/>
      <c r="B350" s="12"/>
      <c r="C350" s="12"/>
      <c r="D350" s="12"/>
      <c r="E350" s="12"/>
      <c r="F350" s="12"/>
      <c r="G350" s="12"/>
      <c r="H350" s="12"/>
      <c r="I350" s="12"/>
      <c r="J350" s="12"/>
      <c r="K350" s="12"/>
      <c r="L350" s="12"/>
      <c r="M350" s="12"/>
      <c r="N350" s="617"/>
      <c r="O350" s="617"/>
      <c r="P350" s="617"/>
      <c r="Q350" s="617"/>
      <c r="R350" s="617"/>
      <c r="S350" s="617"/>
      <c r="T350" s="617"/>
      <c r="U350" s="617"/>
      <c r="V350" s="617"/>
      <c r="W350" s="617"/>
      <c r="X350" s="617"/>
      <c r="Y350" s="617"/>
      <c r="Z350" s="617"/>
      <c r="AA350" s="617"/>
      <c r="AB350" s="617"/>
      <c r="AC350" s="681"/>
      <c r="AD350" s="681"/>
      <c r="AE350" s="681"/>
      <c r="AF350" s="681"/>
      <c r="AG350" s="681"/>
      <c r="AH350" s="681"/>
      <c r="AI350" s="681"/>
      <c r="AJ350" s="681"/>
      <c r="AK350" s="681"/>
      <c r="AL350" s="681"/>
      <c r="AM350" s="688"/>
      <c r="AN350" s="688"/>
      <c r="AO350" s="18"/>
      <c r="AP350" s="12"/>
      <c r="AQ350" s="12"/>
      <c r="AR350" s="12"/>
      <c r="AS350" s="12"/>
      <c r="AT350" s="12"/>
      <c r="AU350" s="135"/>
      <c r="AV350" s="135"/>
      <c r="AW350" s="135"/>
      <c r="AX350" s="12"/>
      <c r="AY350" s="12"/>
      <c r="AZ350" s="617"/>
      <c r="BA350" s="617"/>
      <c r="BB350" s="617"/>
      <c r="BC350" s="617"/>
      <c r="BD350" s="617"/>
      <c r="BE350" s="617"/>
      <c r="BF350" s="617"/>
      <c r="BG350" s="617"/>
      <c r="BH350" s="617"/>
      <c r="BI350" s="617"/>
      <c r="BJ350" s="617"/>
      <c r="BK350" s="617"/>
      <c r="BL350" s="617"/>
      <c r="BM350" s="617"/>
      <c r="BN350" s="617"/>
      <c r="BO350" s="681"/>
      <c r="BP350" s="681"/>
      <c r="BQ350" s="683"/>
      <c r="BR350" s="684"/>
      <c r="BS350" s="685"/>
      <c r="BT350" s="684"/>
      <c r="BU350" s="686"/>
      <c r="BX350" s="800"/>
      <c r="BY350" s="800"/>
      <c r="BZ350" s="800"/>
      <c r="CA350" s="800"/>
    </row>
    <row r="351" spans="1:79" s="687" customFormat="1" ht="30" customHeight="1" thickBot="1" thickTop="1">
      <c r="A351" s="1101" t="s">
        <v>670</v>
      </c>
      <c r="B351" s="1074"/>
      <c r="C351" s="1074"/>
      <c r="D351" s="1074"/>
      <c r="E351" s="1074"/>
      <c r="F351" s="1074"/>
      <c r="G351" s="1074"/>
      <c r="H351" s="1074"/>
      <c r="I351" s="1074"/>
      <c r="J351" s="12"/>
      <c r="K351" s="12"/>
      <c r="L351" s="1053">
        <v>219</v>
      </c>
      <c r="M351" s="1053"/>
      <c r="N351" s="1086"/>
      <c r="O351" s="1087"/>
      <c r="P351" s="1087"/>
      <c r="Q351" s="1087"/>
      <c r="R351" s="1087"/>
      <c r="S351" s="1087"/>
      <c r="T351" s="1087"/>
      <c r="U351" s="1087"/>
      <c r="V351" s="1087"/>
      <c r="W351" s="1087"/>
      <c r="X351" s="1087"/>
      <c r="Y351" s="1087"/>
      <c r="Z351" s="1087"/>
      <c r="AA351" s="1087"/>
      <c r="AB351" s="1087"/>
      <c r="AC351" s="1087"/>
      <c r="AD351" s="1087"/>
      <c r="AE351" s="1087"/>
      <c r="AF351" s="1087"/>
      <c r="AG351" s="1087"/>
      <c r="AH351" s="1087"/>
      <c r="AI351" s="1087"/>
      <c r="AJ351" s="1087"/>
      <c r="AK351" s="1087"/>
      <c r="AL351" s="1088"/>
      <c r="AM351" s="689"/>
      <c r="AN351" s="689"/>
      <c r="AO351" s="1074" t="s">
        <v>671</v>
      </c>
      <c r="AP351" s="1074"/>
      <c r="AQ351" s="1074"/>
      <c r="AR351" s="1074"/>
      <c r="AS351" s="1074"/>
      <c r="AT351" s="1074"/>
      <c r="AU351" s="1074"/>
      <c r="AV351" s="135"/>
      <c r="AW351" s="135"/>
      <c r="AX351" s="1072">
        <v>224</v>
      </c>
      <c r="AY351" s="1073"/>
      <c r="AZ351" s="1081"/>
      <c r="BA351" s="1082"/>
      <c r="BB351" s="1082"/>
      <c r="BC351" s="1082"/>
      <c r="BD351" s="1082"/>
      <c r="BE351" s="1082"/>
      <c r="BF351" s="1082"/>
      <c r="BG351" s="1082"/>
      <c r="BH351" s="1082"/>
      <c r="BI351" s="1082"/>
      <c r="BJ351" s="1082"/>
      <c r="BK351" s="1082"/>
      <c r="BL351" s="1082"/>
      <c r="BM351" s="1082"/>
      <c r="BN351" s="1082"/>
      <c r="BO351" s="1082"/>
      <c r="BP351" s="1082"/>
      <c r="BQ351" s="1082"/>
      <c r="BR351" s="1082"/>
      <c r="BS351" s="1082"/>
      <c r="BT351" s="1083"/>
      <c r="BU351" s="686"/>
      <c r="BX351" s="800"/>
      <c r="BY351" s="800"/>
      <c r="BZ351" s="800"/>
      <c r="CA351" s="800"/>
    </row>
    <row r="352" spans="1:79" s="687" customFormat="1" ht="17.25" customHeight="1" thickBot="1" thickTop="1">
      <c r="A352" s="690"/>
      <c r="B352" s="135"/>
      <c r="C352" s="135"/>
      <c r="D352" s="135"/>
      <c r="E352" s="135"/>
      <c r="F352" s="135"/>
      <c r="G352" s="135"/>
      <c r="H352" s="135"/>
      <c r="I352" s="135"/>
      <c r="J352" s="135"/>
      <c r="K352" s="135"/>
      <c r="L352" s="135"/>
      <c r="M352" s="135"/>
      <c r="N352" s="135"/>
      <c r="O352" s="135"/>
      <c r="P352" s="135"/>
      <c r="Q352" s="135"/>
      <c r="R352" s="135"/>
      <c r="S352" s="135"/>
      <c r="T352" s="135"/>
      <c r="U352" s="135"/>
      <c r="V352" s="135"/>
      <c r="W352" s="135"/>
      <c r="X352" s="135"/>
      <c r="Y352" s="135"/>
      <c r="Z352" s="135"/>
      <c r="AA352" s="12"/>
      <c r="AB352" s="12"/>
      <c r="AC352" s="135"/>
      <c r="AD352" s="135"/>
      <c r="AE352" s="135"/>
      <c r="AF352" s="135"/>
      <c r="AG352" s="135"/>
      <c r="AH352" s="12"/>
      <c r="AI352" s="12"/>
      <c r="AJ352" s="12"/>
      <c r="AK352" s="12"/>
      <c r="AL352" s="12"/>
      <c r="AM352" s="135"/>
      <c r="AN352" s="135"/>
      <c r="AO352" s="135"/>
      <c r="AP352" s="135"/>
      <c r="AQ352" s="135"/>
      <c r="AR352" s="135"/>
      <c r="AS352" s="135"/>
      <c r="AT352" s="135"/>
      <c r="AU352" s="135"/>
      <c r="AV352" s="135"/>
      <c r="AW352" s="135"/>
      <c r="AX352" s="135"/>
      <c r="AY352" s="135"/>
      <c r="AZ352" s="135"/>
      <c r="BA352" s="135"/>
      <c r="BB352" s="135"/>
      <c r="BC352" s="135"/>
      <c r="BD352" s="135"/>
      <c r="BE352" s="135"/>
      <c r="BF352" s="135"/>
      <c r="BG352" s="135"/>
      <c r="BH352" s="135"/>
      <c r="BI352" s="135"/>
      <c r="BJ352" s="135"/>
      <c r="BK352" s="135"/>
      <c r="BL352" s="135"/>
      <c r="BM352" s="135"/>
      <c r="BN352" s="135"/>
      <c r="BO352" s="135"/>
      <c r="BP352" s="135"/>
      <c r="BQ352" s="135"/>
      <c r="BR352" s="135"/>
      <c r="BS352" s="135"/>
      <c r="BT352" s="135"/>
      <c r="BU352" s="691"/>
      <c r="BX352" s="800"/>
      <c r="BY352" s="800"/>
      <c r="BZ352" s="800"/>
      <c r="CA352" s="800"/>
    </row>
    <row r="353" spans="1:73" s="71" customFormat="1" ht="24" customHeight="1" thickBot="1" thickTop="1">
      <c r="A353" s="692"/>
      <c r="B353" s="235" t="s">
        <v>349</v>
      </c>
      <c r="C353" s="235"/>
      <c r="D353" s="235"/>
      <c r="E353" s="235"/>
      <c r="F353" s="235"/>
      <c r="G353" s="235"/>
      <c r="H353" s="235"/>
      <c r="I353" s="235"/>
      <c r="J353" s="235"/>
      <c r="K353" s="235"/>
      <c r="L353" s="235"/>
      <c r="M353" s="1084" t="s">
        <v>595</v>
      </c>
      <c r="N353" s="1084"/>
      <c r="O353" s="1085"/>
      <c r="P353" s="1085"/>
      <c r="Q353" s="1085"/>
      <c r="R353" s="1085"/>
      <c r="S353" s="1085"/>
      <c r="T353" s="1085"/>
      <c r="U353" s="1085"/>
      <c r="Y353" s="133"/>
      <c r="Z353" s="133"/>
      <c r="AA353" s="133"/>
      <c r="AB353" s="1084" t="s">
        <v>596</v>
      </c>
      <c r="AC353" s="1084"/>
      <c r="AD353" s="1085"/>
      <c r="AE353" s="1085"/>
      <c r="AF353" s="1085"/>
      <c r="AG353" s="1085"/>
      <c r="AH353" s="1085"/>
      <c r="AI353" s="1085"/>
      <c r="AJ353" s="1085"/>
      <c r="AK353" s="133"/>
      <c r="AL353" s="133"/>
      <c r="AM353" s="133"/>
      <c r="AN353" s="133"/>
      <c r="AQ353" s="1084" t="s">
        <v>597</v>
      </c>
      <c r="AR353" s="1084"/>
      <c r="AS353" s="1085"/>
      <c r="AT353" s="1085"/>
      <c r="AU353" s="1085"/>
      <c r="AV353" s="1085"/>
      <c r="AW353" s="1085"/>
      <c r="AX353" s="1085"/>
      <c r="AY353" s="1085"/>
      <c r="BG353" s="1109" t="s">
        <v>695</v>
      </c>
      <c r="BH353" s="1110"/>
      <c r="BI353" s="1110"/>
      <c r="BJ353" s="1110"/>
      <c r="BK353" s="1110"/>
      <c r="BL353" s="1110"/>
      <c r="BM353" s="1110"/>
      <c r="BN353" s="1110"/>
      <c r="BO353" s="1110"/>
      <c r="BP353" s="1110"/>
      <c r="BQ353" s="1110"/>
      <c r="BR353" s="1110"/>
      <c r="BS353" s="1111"/>
      <c r="BT353" s="14"/>
      <c r="BU353" s="693"/>
    </row>
    <row r="354" spans="1:73" s="71" customFormat="1" ht="24" customHeight="1" thickBot="1" thickTop="1">
      <c r="A354" s="659"/>
      <c r="B354" s="133"/>
      <c r="C354" s="133"/>
      <c r="D354" s="133"/>
      <c r="E354" s="133"/>
      <c r="F354" s="133"/>
      <c r="G354" s="133"/>
      <c r="H354" s="133"/>
      <c r="I354" s="133"/>
      <c r="J354" s="133"/>
      <c r="K354" s="133"/>
      <c r="L354" s="133"/>
      <c r="M354" s="133"/>
      <c r="N354" s="133"/>
      <c r="O354" s="133"/>
      <c r="P354" s="14"/>
      <c r="Q354" s="14"/>
      <c r="R354" s="14"/>
      <c r="S354" s="14"/>
      <c r="T354" s="14"/>
      <c r="U354" s="133"/>
      <c r="V354" s="133"/>
      <c r="W354" s="133"/>
      <c r="X354" s="133"/>
      <c r="Y354" s="133"/>
      <c r="Z354" s="133"/>
      <c r="AA354" s="133"/>
      <c r="AB354" s="133"/>
      <c r="AC354" s="133"/>
      <c r="AD354" s="133"/>
      <c r="AE354" s="133"/>
      <c r="AF354" s="133"/>
      <c r="AG354" s="133"/>
      <c r="AH354" s="133"/>
      <c r="AI354" s="133"/>
      <c r="AJ354" s="133"/>
      <c r="AK354" s="133"/>
      <c r="AL354" s="133"/>
      <c r="AM354" s="133"/>
      <c r="AN354" s="133"/>
      <c r="BJ354" s="14"/>
      <c r="BK354" s="14"/>
      <c r="BL354" s="14"/>
      <c r="BM354" s="14"/>
      <c r="BN354" s="14"/>
      <c r="BO354" s="14"/>
      <c r="BP354" s="14"/>
      <c r="BQ354" s="14"/>
      <c r="BR354" s="14"/>
      <c r="BS354" s="14"/>
      <c r="BT354" s="14"/>
      <c r="BU354" s="693"/>
    </row>
    <row r="355" spans="1:73" s="71" customFormat="1" ht="29.25" customHeight="1" thickBot="1" thickTop="1">
      <c r="A355" s="659"/>
      <c r="B355" s="1074" t="s">
        <v>298</v>
      </c>
      <c r="C355" s="1074"/>
      <c r="D355" s="1074"/>
      <c r="E355" s="1074"/>
      <c r="F355" s="1074"/>
      <c r="G355" s="1074"/>
      <c r="H355" s="1074"/>
      <c r="I355" s="133"/>
      <c r="J355" s="133"/>
      <c r="K355" s="133"/>
      <c r="L355" s="133"/>
      <c r="M355" s="1072">
        <v>225</v>
      </c>
      <c r="N355" s="1073"/>
      <c r="O355" s="1039"/>
      <c r="P355" s="1040"/>
      <c r="Q355" s="1040"/>
      <c r="R355" s="1040"/>
      <c r="S355" s="1040"/>
      <c r="T355" s="1040"/>
      <c r="U355" s="1040"/>
      <c r="V355" s="1040"/>
      <c r="W355" s="1040"/>
      <c r="X355" s="1041"/>
      <c r="Y355" s="133"/>
      <c r="Z355" s="133"/>
      <c r="AA355" s="133"/>
      <c r="AB355" s="1072">
        <v>226</v>
      </c>
      <c r="AC355" s="1073"/>
      <c r="AD355" s="1039"/>
      <c r="AE355" s="1040"/>
      <c r="AF355" s="1040"/>
      <c r="AG355" s="1040"/>
      <c r="AH355" s="1040"/>
      <c r="AI355" s="1040"/>
      <c r="AJ355" s="1040"/>
      <c r="AK355" s="1040"/>
      <c r="AL355" s="1040"/>
      <c r="AM355" s="1041"/>
      <c r="AQ355" s="1072">
        <v>227</v>
      </c>
      <c r="AR355" s="1073"/>
      <c r="AS355" s="1039"/>
      <c r="AT355" s="1040"/>
      <c r="AU355" s="1040"/>
      <c r="AV355" s="1040"/>
      <c r="AW355" s="1040"/>
      <c r="AX355" s="1040"/>
      <c r="AY355" s="1040"/>
      <c r="AZ355" s="1040"/>
      <c r="BA355" s="1040"/>
      <c r="BB355" s="1041"/>
      <c r="BG355" s="1072">
        <v>228</v>
      </c>
      <c r="BH355" s="1073"/>
      <c r="BI355" s="1067">
        <f>O355+AD355+AS355</f>
        <v>0</v>
      </c>
      <c r="BJ355" s="1068"/>
      <c r="BK355" s="1068"/>
      <c r="BL355" s="1068"/>
      <c r="BM355" s="1068"/>
      <c r="BN355" s="1068"/>
      <c r="BO355" s="1068"/>
      <c r="BP355" s="1068"/>
      <c r="BQ355" s="1068"/>
      <c r="BR355" s="1068"/>
      <c r="BS355" s="1069"/>
      <c r="BU355" s="693"/>
    </row>
    <row r="356" spans="1:73" s="71" customFormat="1" ht="16.5" customHeight="1" thickBot="1" thickTop="1">
      <c r="A356" s="659"/>
      <c r="B356" s="18"/>
      <c r="C356" s="18"/>
      <c r="D356" s="18"/>
      <c r="E356" s="18"/>
      <c r="F356" s="18"/>
      <c r="G356" s="18"/>
      <c r="H356" s="18"/>
      <c r="I356" s="133"/>
      <c r="J356" s="133"/>
      <c r="K356" s="133"/>
      <c r="L356" s="133"/>
      <c r="M356" s="133"/>
      <c r="N356" s="133"/>
      <c r="O356" s="133"/>
      <c r="P356" s="14"/>
      <c r="Q356" s="14"/>
      <c r="R356" s="14"/>
      <c r="S356" s="14"/>
      <c r="T356" s="14"/>
      <c r="U356" s="133"/>
      <c r="V356" s="133"/>
      <c r="W356" s="133"/>
      <c r="X356" s="133"/>
      <c r="Y356" s="133"/>
      <c r="Z356" s="133"/>
      <c r="AA356" s="133"/>
      <c r="AB356" s="14"/>
      <c r="AC356" s="14"/>
      <c r="AD356" s="133"/>
      <c r="AE356" s="14"/>
      <c r="AF356" s="14"/>
      <c r="AG356" s="14"/>
      <c r="AH356" s="14"/>
      <c r="AI356" s="14"/>
      <c r="AJ356" s="133"/>
      <c r="AK356" s="133"/>
      <c r="AL356" s="133"/>
      <c r="AM356" s="133"/>
      <c r="AN356" s="14"/>
      <c r="AO356" s="14"/>
      <c r="AP356" s="14"/>
      <c r="AQ356" s="14"/>
      <c r="AR356" s="14"/>
      <c r="AS356" s="133"/>
      <c r="AT356" s="14"/>
      <c r="AU356" s="14"/>
      <c r="AV356" s="14"/>
      <c r="AW356" s="14"/>
      <c r="AX356" s="14"/>
      <c r="AY356" s="133"/>
      <c r="AZ356" s="133"/>
      <c r="BA356" s="133"/>
      <c r="BB356" s="133"/>
      <c r="BC356" s="14"/>
      <c r="BD356" s="14"/>
      <c r="BE356" s="14"/>
      <c r="BF356" s="14"/>
      <c r="BG356" s="14"/>
      <c r="BH356" s="14"/>
      <c r="BI356" s="801"/>
      <c r="BJ356" s="801"/>
      <c r="BK356" s="801"/>
      <c r="BL356" s="801"/>
      <c r="BM356" s="801"/>
      <c r="BN356" s="801"/>
      <c r="BO356" s="801"/>
      <c r="BP356" s="801"/>
      <c r="BQ356" s="801"/>
      <c r="BR356" s="801"/>
      <c r="BS356" s="801"/>
      <c r="BT356" s="14"/>
      <c r="BU356" s="693"/>
    </row>
    <row r="357" spans="1:73" s="71" customFormat="1" ht="29.25" customHeight="1" thickBot="1" thickTop="1">
      <c r="A357" s="659"/>
      <c r="B357" s="1074" t="s">
        <v>334</v>
      </c>
      <c r="C357" s="1074"/>
      <c r="D357" s="1074"/>
      <c r="E357" s="1074"/>
      <c r="F357" s="1074"/>
      <c r="G357" s="1074"/>
      <c r="H357" s="1074"/>
      <c r="I357" s="14"/>
      <c r="J357" s="14"/>
      <c r="K357" s="133"/>
      <c r="L357" s="133"/>
      <c r="M357" s="1072">
        <v>229</v>
      </c>
      <c r="N357" s="1073"/>
      <c r="O357" s="1039"/>
      <c r="P357" s="1040"/>
      <c r="Q357" s="1040"/>
      <c r="R357" s="1040"/>
      <c r="S357" s="1040"/>
      <c r="T357" s="1040"/>
      <c r="U357" s="1040"/>
      <c r="V357" s="1040"/>
      <c r="W357" s="1040"/>
      <c r="X357" s="1041"/>
      <c r="Y357" s="133"/>
      <c r="Z357" s="133"/>
      <c r="AA357" s="133"/>
      <c r="AB357" s="1072">
        <v>230</v>
      </c>
      <c r="AC357" s="1073"/>
      <c r="AD357" s="1039"/>
      <c r="AE357" s="1040"/>
      <c r="AF357" s="1040"/>
      <c r="AG357" s="1040"/>
      <c r="AH357" s="1040"/>
      <c r="AI357" s="1040"/>
      <c r="AJ357" s="1040"/>
      <c r="AK357" s="1040"/>
      <c r="AL357" s="1040"/>
      <c r="AM357" s="1041"/>
      <c r="AQ357" s="1072">
        <v>231</v>
      </c>
      <c r="AR357" s="1073"/>
      <c r="AS357" s="1039"/>
      <c r="AT357" s="1040"/>
      <c r="AU357" s="1040"/>
      <c r="AV357" s="1040"/>
      <c r="AW357" s="1040"/>
      <c r="AX357" s="1040"/>
      <c r="AY357" s="1040"/>
      <c r="AZ357" s="1040"/>
      <c r="BA357" s="1040"/>
      <c r="BB357" s="1041"/>
      <c r="BG357" s="1072">
        <v>232</v>
      </c>
      <c r="BH357" s="1073"/>
      <c r="BI357" s="1067">
        <f>O357+AD357+AS357</f>
        <v>0</v>
      </c>
      <c r="BJ357" s="1068"/>
      <c r="BK357" s="1068"/>
      <c r="BL357" s="1068"/>
      <c r="BM357" s="1068"/>
      <c r="BN357" s="1068"/>
      <c r="BO357" s="1068"/>
      <c r="BP357" s="1068"/>
      <c r="BQ357" s="1068"/>
      <c r="BR357" s="1068"/>
      <c r="BS357" s="1069"/>
      <c r="BT357" s="14"/>
      <c r="BU357" s="693"/>
    </row>
    <row r="358" spans="1:73" s="71" customFormat="1" ht="9" customHeight="1" thickBot="1" thickTop="1">
      <c r="A358" s="659"/>
      <c r="B358" s="18"/>
      <c r="C358" s="18"/>
      <c r="D358" s="18"/>
      <c r="E358" s="18"/>
      <c r="F358" s="18"/>
      <c r="G358" s="18"/>
      <c r="H358" s="18"/>
      <c r="I358" s="14"/>
      <c r="J358" s="14"/>
      <c r="K358" s="133"/>
      <c r="L358" s="133"/>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801"/>
      <c r="BJ358" s="801"/>
      <c r="BK358" s="801"/>
      <c r="BL358" s="801"/>
      <c r="BM358" s="801"/>
      <c r="BN358" s="801"/>
      <c r="BO358" s="801"/>
      <c r="BP358" s="801"/>
      <c r="BQ358" s="801"/>
      <c r="BR358" s="801"/>
      <c r="BS358" s="801"/>
      <c r="BT358" s="14"/>
      <c r="BU358" s="693"/>
    </row>
    <row r="359" spans="1:73" s="71" customFormat="1" ht="29.25" customHeight="1" thickBot="1" thickTop="1">
      <c r="A359" s="659"/>
      <c r="B359" s="1074" t="s">
        <v>335</v>
      </c>
      <c r="C359" s="1074"/>
      <c r="D359" s="1074"/>
      <c r="E359" s="1074"/>
      <c r="F359" s="1074"/>
      <c r="G359" s="1074"/>
      <c r="H359" s="1074"/>
      <c r="I359" s="133"/>
      <c r="J359" s="133"/>
      <c r="K359" s="133"/>
      <c r="L359" s="133"/>
      <c r="M359" s="1072">
        <v>233</v>
      </c>
      <c r="N359" s="1073"/>
      <c r="O359" s="1039"/>
      <c r="P359" s="1040"/>
      <c r="Q359" s="1040"/>
      <c r="R359" s="1040"/>
      <c r="S359" s="1040"/>
      <c r="T359" s="1040"/>
      <c r="U359" s="1040"/>
      <c r="V359" s="1040"/>
      <c r="W359" s="1040"/>
      <c r="X359" s="1041"/>
      <c r="Y359" s="133"/>
      <c r="Z359" s="133"/>
      <c r="AA359" s="133"/>
      <c r="AB359" s="1072">
        <v>234</v>
      </c>
      <c r="AC359" s="1073"/>
      <c r="AD359" s="1039"/>
      <c r="AE359" s="1040"/>
      <c r="AF359" s="1040"/>
      <c r="AG359" s="1040"/>
      <c r="AH359" s="1040"/>
      <c r="AI359" s="1040"/>
      <c r="AJ359" s="1040"/>
      <c r="AK359" s="1040"/>
      <c r="AL359" s="1040"/>
      <c r="AM359" s="1041"/>
      <c r="AQ359" s="1072">
        <v>235</v>
      </c>
      <c r="AR359" s="1073"/>
      <c r="AS359" s="1039"/>
      <c r="AT359" s="1040"/>
      <c r="AU359" s="1040"/>
      <c r="AV359" s="1040"/>
      <c r="AW359" s="1040"/>
      <c r="AX359" s="1040"/>
      <c r="AY359" s="1040"/>
      <c r="AZ359" s="1040"/>
      <c r="BA359" s="1040"/>
      <c r="BB359" s="1041"/>
      <c r="BG359" s="1072">
        <v>236</v>
      </c>
      <c r="BH359" s="1073"/>
      <c r="BI359" s="1067">
        <f>O359+AD359+AS359</f>
        <v>0</v>
      </c>
      <c r="BJ359" s="1068"/>
      <c r="BK359" s="1068"/>
      <c r="BL359" s="1068"/>
      <c r="BM359" s="1068"/>
      <c r="BN359" s="1068"/>
      <c r="BO359" s="1068"/>
      <c r="BP359" s="1068"/>
      <c r="BQ359" s="1068"/>
      <c r="BR359" s="1068"/>
      <c r="BS359" s="1069"/>
      <c r="BT359" s="14"/>
      <c r="BU359" s="693"/>
    </row>
    <row r="360" spans="1:73" s="71" customFormat="1" ht="9" customHeight="1" thickBot="1" thickTop="1">
      <c r="A360" s="659"/>
      <c r="B360" s="18"/>
      <c r="C360" s="18"/>
      <c r="D360" s="18"/>
      <c r="E360" s="18"/>
      <c r="F360" s="18"/>
      <c r="G360" s="18"/>
      <c r="H360" s="18"/>
      <c r="I360" s="133"/>
      <c r="J360" s="133"/>
      <c r="K360" s="133"/>
      <c r="L360" s="133"/>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801"/>
      <c r="BJ360" s="801"/>
      <c r="BK360" s="801"/>
      <c r="BL360" s="801"/>
      <c r="BM360" s="801"/>
      <c r="BN360" s="801"/>
      <c r="BO360" s="801"/>
      <c r="BP360" s="801"/>
      <c r="BQ360" s="801"/>
      <c r="BR360" s="801"/>
      <c r="BS360" s="801"/>
      <c r="BT360" s="14"/>
      <c r="BU360" s="693"/>
    </row>
    <row r="361" spans="1:73" s="71" customFormat="1" ht="29.25" customHeight="1" thickBot="1" thickTop="1">
      <c r="A361" s="659"/>
      <c r="B361" s="1074" t="s">
        <v>523</v>
      </c>
      <c r="C361" s="1074"/>
      <c r="D361" s="1074"/>
      <c r="E361" s="1074"/>
      <c r="F361" s="1074"/>
      <c r="G361" s="1074"/>
      <c r="H361" s="1074"/>
      <c r="I361" s="133"/>
      <c r="J361" s="133"/>
      <c r="K361" s="133"/>
      <c r="L361" s="133"/>
      <c r="M361" s="1072">
        <v>237</v>
      </c>
      <c r="N361" s="1073"/>
      <c r="O361" s="1039"/>
      <c r="P361" s="1040"/>
      <c r="Q361" s="1040"/>
      <c r="R361" s="1040"/>
      <c r="S361" s="1040"/>
      <c r="T361" s="1040"/>
      <c r="U361" s="1040"/>
      <c r="V361" s="1040"/>
      <c r="W361" s="1040"/>
      <c r="X361" s="1041"/>
      <c r="Y361" s="133"/>
      <c r="Z361" s="133"/>
      <c r="AA361" s="133"/>
      <c r="AB361" s="1072">
        <v>238</v>
      </c>
      <c r="AC361" s="1073"/>
      <c r="AD361" s="1039"/>
      <c r="AE361" s="1040"/>
      <c r="AF361" s="1040"/>
      <c r="AG361" s="1040"/>
      <c r="AH361" s="1040"/>
      <c r="AI361" s="1040"/>
      <c r="AJ361" s="1040"/>
      <c r="AK361" s="1040"/>
      <c r="AL361" s="1040"/>
      <c r="AM361" s="1041"/>
      <c r="AQ361" s="1072">
        <v>239</v>
      </c>
      <c r="AR361" s="1073"/>
      <c r="AS361" s="1039"/>
      <c r="AT361" s="1040"/>
      <c r="AU361" s="1040"/>
      <c r="AV361" s="1040"/>
      <c r="AW361" s="1040"/>
      <c r="AX361" s="1040"/>
      <c r="AY361" s="1040"/>
      <c r="AZ361" s="1040"/>
      <c r="BA361" s="1040"/>
      <c r="BB361" s="1041"/>
      <c r="BG361" s="1072">
        <v>240</v>
      </c>
      <c r="BH361" s="1073"/>
      <c r="BI361" s="1067">
        <f>O361+AD361+AS361</f>
        <v>0</v>
      </c>
      <c r="BJ361" s="1068"/>
      <c r="BK361" s="1068"/>
      <c r="BL361" s="1068"/>
      <c r="BM361" s="1068"/>
      <c r="BN361" s="1068"/>
      <c r="BO361" s="1068"/>
      <c r="BP361" s="1068"/>
      <c r="BQ361" s="1068"/>
      <c r="BR361" s="1068"/>
      <c r="BS361" s="1069"/>
      <c r="BT361" s="14"/>
      <c r="BU361" s="693"/>
    </row>
    <row r="362" spans="1:73" s="71" customFormat="1" ht="9" customHeight="1" thickBot="1" thickTop="1">
      <c r="A362" s="659"/>
      <c r="B362" s="18"/>
      <c r="C362" s="18"/>
      <c r="D362" s="18"/>
      <c r="E362" s="18"/>
      <c r="F362" s="18"/>
      <c r="G362" s="18"/>
      <c r="H362" s="18"/>
      <c r="I362" s="133"/>
      <c r="J362" s="133"/>
      <c r="K362" s="133"/>
      <c r="L362" s="133"/>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801"/>
      <c r="BJ362" s="801"/>
      <c r="BK362" s="801"/>
      <c r="BL362" s="801"/>
      <c r="BM362" s="801"/>
      <c r="BN362" s="801"/>
      <c r="BO362" s="801"/>
      <c r="BP362" s="801"/>
      <c r="BQ362" s="801"/>
      <c r="BR362" s="801"/>
      <c r="BS362" s="801"/>
      <c r="BT362" s="14"/>
      <c r="BU362" s="693"/>
    </row>
    <row r="363" spans="1:73" s="71" customFormat="1" ht="29.25" customHeight="1" thickBot="1" thickTop="1">
      <c r="A363" s="659"/>
      <c r="B363" s="1074" t="s">
        <v>299</v>
      </c>
      <c r="C363" s="1074"/>
      <c r="D363" s="1074"/>
      <c r="E363" s="1074"/>
      <c r="F363" s="1074"/>
      <c r="G363" s="1074"/>
      <c r="H363" s="1074"/>
      <c r="I363" s="133"/>
      <c r="J363" s="133"/>
      <c r="K363" s="133"/>
      <c r="L363" s="133"/>
      <c r="M363" s="1072">
        <v>241</v>
      </c>
      <c r="N363" s="1073"/>
      <c r="O363" s="1039"/>
      <c r="P363" s="1040"/>
      <c r="Q363" s="1040"/>
      <c r="R363" s="1040"/>
      <c r="S363" s="1040"/>
      <c r="T363" s="1040"/>
      <c r="U363" s="1040"/>
      <c r="V363" s="1040"/>
      <c r="W363" s="1040"/>
      <c r="X363" s="1041"/>
      <c r="Y363" s="133"/>
      <c r="Z363" s="133"/>
      <c r="AA363" s="133"/>
      <c r="AB363" s="1072">
        <v>242</v>
      </c>
      <c r="AC363" s="1073"/>
      <c r="AD363" s="1039"/>
      <c r="AE363" s="1040"/>
      <c r="AF363" s="1040"/>
      <c r="AG363" s="1040"/>
      <c r="AH363" s="1040"/>
      <c r="AI363" s="1040"/>
      <c r="AJ363" s="1040"/>
      <c r="AK363" s="1040"/>
      <c r="AL363" s="1040"/>
      <c r="AM363" s="1041"/>
      <c r="AQ363" s="1072">
        <v>243</v>
      </c>
      <c r="AR363" s="1073"/>
      <c r="AS363" s="1039"/>
      <c r="AT363" s="1040"/>
      <c r="AU363" s="1040"/>
      <c r="AV363" s="1040"/>
      <c r="AW363" s="1040"/>
      <c r="AX363" s="1040"/>
      <c r="AY363" s="1040"/>
      <c r="AZ363" s="1040"/>
      <c r="BA363" s="1040"/>
      <c r="BB363" s="1041"/>
      <c r="BG363" s="1072">
        <v>244</v>
      </c>
      <c r="BH363" s="1073"/>
      <c r="BI363" s="1067">
        <f>O363+AD363+AS363</f>
        <v>0</v>
      </c>
      <c r="BJ363" s="1068"/>
      <c r="BK363" s="1068"/>
      <c r="BL363" s="1068"/>
      <c r="BM363" s="1068"/>
      <c r="BN363" s="1068"/>
      <c r="BO363" s="1068"/>
      <c r="BP363" s="1068"/>
      <c r="BQ363" s="1068"/>
      <c r="BR363" s="1068"/>
      <c r="BS363" s="1069"/>
      <c r="BT363" s="14"/>
      <c r="BU363" s="693"/>
    </row>
    <row r="364" spans="1:73" s="71" customFormat="1" ht="9" customHeight="1" thickBot="1" thickTop="1">
      <c r="A364" s="659"/>
      <c r="B364" s="18"/>
      <c r="C364" s="18"/>
      <c r="D364" s="18"/>
      <c r="E364" s="18"/>
      <c r="F364" s="18"/>
      <c r="G364" s="18"/>
      <c r="H364" s="18"/>
      <c r="I364" s="133"/>
      <c r="J364" s="133"/>
      <c r="K364" s="133"/>
      <c r="L364" s="133"/>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801"/>
      <c r="BJ364" s="801"/>
      <c r="BK364" s="801"/>
      <c r="BL364" s="801"/>
      <c r="BM364" s="801"/>
      <c r="BN364" s="801"/>
      <c r="BO364" s="801"/>
      <c r="BP364" s="801"/>
      <c r="BQ364" s="801"/>
      <c r="BR364" s="801"/>
      <c r="BS364" s="801"/>
      <c r="BT364" s="14"/>
      <c r="BU364" s="693"/>
    </row>
    <row r="365" spans="1:73" s="71" customFormat="1" ht="29.25" customHeight="1" thickBot="1" thickTop="1">
      <c r="A365" s="659"/>
      <c r="B365" s="1074" t="s">
        <v>350</v>
      </c>
      <c r="C365" s="1074"/>
      <c r="D365" s="1074"/>
      <c r="E365" s="1074"/>
      <c r="F365" s="1074"/>
      <c r="G365" s="1074"/>
      <c r="H365" s="1074"/>
      <c r="I365" s="133"/>
      <c r="J365" s="133"/>
      <c r="K365" s="133"/>
      <c r="L365" s="133"/>
      <c r="M365" s="1072">
        <v>245</v>
      </c>
      <c r="N365" s="1073"/>
      <c r="O365" s="1039"/>
      <c r="P365" s="1040"/>
      <c r="Q365" s="1040"/>
      <c r="R365" s="1040"/>
      <c r="S365" s="1040"/>
      <c r="T365" s="1040"/>
      <c r="U365" s="1040"/>
      <c r="V365" s="1040"/>
      <c r="W365" s="1040"/>
      <c r="X365" s="1041"/>
      <c r="Y365" s="133"/>
      <c r="Z365" s="133"/>
      <c r="AA365" s="133"/>
      <c r="AB365" s="1072">
        <v>246</v>
      </c>
      <c r="AC365" s="1073"/>
      <c r="AD365" s="1039"/>
      <c r="AE365" s="1040"/>
      <c r="AF365" s="1040"/>
      <c r="AG365" s="1040"/>
      <c r="AH365" s="1040"/>
      <c r="AI365" s="1040"/>
      <c r="AJ365" s="1040"/>
      <c r="AK365" s="1040"/>
      <c r="AL365" s="1040"/>
      <c r="AM365" s="1041"/>
      <c r="AQ365" s="1072">
        <v>247</v>
      </c>
      <c r="AR365" s="1073"/>
      <c r="AS365" s="1039"/>
      <c r="AT365" s="1040"/>
      <c r="AU365" s="1040"/>
      <c r="AV365" s="1040"/>
      <c r="AW365" s="1040"/>
      <c r="AX365" s="1040"/>
      <c r="AY365" s="1040"/>
      <c r="AZ365" s="1040"/>
      <c r="BA365" s="1040"/>
      <c r="BB365" s="1041"/>
      <c r="BG365" s="1072">
        <v>248</v>
      </c>
      <c r="BH365" s="1073"/>
      <c r="BI365" s="1067">
        <f>O365+AD365+AS365</f>
        <v>0</v>
      </c>
      <c r="BJ365" s="1068"/>
      <c r="BK365" s="1068"/>
      <c r="BL365" s="1068"/>
      <c r="BM365" s="1068"/>
      <c r="BN365" s="1068"/>
      <c r="BO365" s="1068"/>
      <c r="BP365" s="1068"/>
      <c r="BQ365" s="1068"/>
      <c r="BR365" s="1068"/>
      <c r="BS365" s="1069"/>
      <c r="BT365" s="14"/>
      <c r="BU365" s="693"/>
    </row>
    <row r="366" spans="1:73" s="71" customFormat="1" ht="9" customHeight="1" thickBot="1" thickTop="1">
      <c r="A366" s="659"/>
      <c r="B366" s="18"/>
      <c r="C366" s="18"/>
      <c r="D366" s="18"/>
      <c r="E366" s="18"/>
      <c r="F366" s="18"/>
      <c r="G366" s="18"/>
      <c r="H366" s="18"/>
      <c r="I366" s="133"/>
      <c r="J366" s="133"/>
      <c r="K366" s="133"/>
      <c r="L366" s="133"/>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801"/>
      <c r="BJ366" s="801"/>
      <c r="BK366" s="801"/>
      <c r="BL366" s="801"/>
      <c r="BM366" s="801"/>
      <c r="BN366" s="801"/>
      <c r="BO366" s="801"/>
      <c r="BP366" s="801"/>
      <c r="BQ366" s="801"/>
      <c r="BR366" s="801"/>
      <c r="BS366" s="801"/>
      <c r="BT366" s="14"/>
      <c r="BU366" s="693"/>
    </row>
    <row r="367" spans="1:73" s="71" customFormat="1" ht="29.25" customHeight="1" thickBot="1" thickTop="1">
      <c r="A367" s="659"/>
      <c r="B367" s="1074" t="s">
        <v>563</v>
      </c>
      <c r="C367" s="1074"/>
      <c r="D367" s="1074"/>
      <c r="E367" s="1074"/>
      <c r="F367" s="1074"/>
      <c r="G367" s="1074"/>
      <c r="H367" s="1074"/>
      <c r="I367" s="133"/>
      <c r="J367" s="133"/>
      <c r="K367" s="133"/>
      <c r="L367" s="133"/>
      <c r="M367" s="1072" t="s">
        <v>672</v>
      </c>
      <c r="N367" s="1073"/>
      <c r="O367" s="1039"/>
      <c r="P367" s="1040"/>
      <c r="Q367" s="1040"/>
      <c r="R367" s="1040"/>
      <c r="S367" s="1040"/>
      <c r="T367" s="1040"/>
      <c r="U367" s="1040"/>
      <c r="V367" s="1040"/>
      <c r="W367" s="1040"/>
      <c r="X367" s="1041"/>
      <c r="Y367" s="133"/>
      <c r="Z367" s="133"/>
      <c r="AA367" s="133"/>
      <c r="AB367" s="1072" t="s">
        <v>673</v>
      </c>
      <c r="AC367" s="1073"/>
      <c r="AD367" s="1039"/>
      <c r="AE367" s="1040"/>
      <c r="AF367" s="1040"/>
      <c r="AG367" s="1040"/>
      <c r="AH367" s="1040"/>
      <c r="AI367" s="1040"/>
      <c r="AJ367" s="1040"/>
      <c r="AK367" s="1040"/>
      <c r="AL367" s="1040"/>
      <c r="AM367" s="1041"/>
      <c r="AQ367" s="1072" t="s">
        <v>674</v>
      </c>
      <c r="AR367" s="1073"/>
      <c r="AS367" s="1039"/>
      <c r="AT367" s="1040"/>
      <c r="AU367" s="1040"/>
      <c r="AV367" s="1040"/>
      <c r="AW367" s="1040"/>
      <c r="AX367" s="1040"/>
      <c r="AY367" s="1040"/>
      <c r="AZ367" s="1040"/>
      <c r="BA367" s="1040"/>
      <c r="BB367" s="1041"/>
      <c r="BG367" s="1072" t="s">
        <v>675</v>
      </c>
      <c r="BH367" s="1073"/>
      <c r="BI367" s="1067">
        <f>O367+AD367+AS367</f>
        <v>0</v>
      </c>
      <c r="BJ367" s="1068"/>
      <c r="BK367" s="1068"/>
      <c r="BL367" s="1068"/>
      <c r="BM367" s="1068"/>
      <c r="BN367" s="1068"/>
      <c r="BO367" s="1068"/>
      <c r="BP367" s="1068"/>
      <c r="BQ367" s="1068"/>
      <c r="BR367" s="1068"/>
      <c r="BS367" s="1069"/>
      <c r="BT367" s="14"/>
      <c r="BU367" s="693"/>
    </row>
    <row r="368" spans="1:73" s="71" customFormat="1" ht="9" customHeight="1" thickBot="1" thickTop="1">
      <c r="A368" s="659"/>
      <c r="B368" s="18"/>
      <c r="C368" s="18"/>
      <c r="D368" s="18"/>
      <c r="E368" s="18"/>
      <c r="F368" s="18"/>
      <c r="G368" s="18"/>
      <c r="H368" s="18"/>
      <c r="I368" s="133"/>
      <c r="J368" s="133"/>
      <c r="K368" s="133"/>
      <c r="L368" s="133"/>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801"/>
      <c r="BJ368" s="801"/>
      <c r="BK368" s="801"/>
      <c r="BL368" s="801"/>
      <c r="BM368" s="801"/>
      <c r="BN368" s="801"/>
      <c r="BO368" s="801"/>
      <c r="BP368" s="801"/>
      <c r="BQ368" s="801"/>
      <c r="BR368" s="801"/>
      <c r="BS368" s="801"/>
      <c r="BT368" s="14"/>
      <c r="BU368" s="693"/>
    </row>
    <row r="369" spans="1:73" s="71" customFormat="1" ht="29.25" customHeight="1" thickBot="1" thickTop="1">
      <c r="A369" s="659"/>
      <c r="B369" s="1074" t="s">
        <v>564</v>
      </c>
      <c r="C369" s="1074"/>
      <c r="D369" s="1074"/>
      <c r="E369" s="1074"/>
      <c r="F369" s="1074"/>
      <c r="G369" s="1074"/>
      <c r="H369" s="1074"/>
      <c r="I369" s="133"/>
      <c r="J369" s="133"/>
      <c r="K369" s="133"/>
      <c r="L369" s="133"/>
      <c r="M369" s="1072" t="s">
        <v>676</v>
      </c>
      <c r="N369" s="1073"/>
      <c r="O369" s="1039"/>
      <c r="P369" s="1040"/>
      <c r="Q369" s="1040"/>
      <c r="R369" s="1040"/>
      <c r="S369" s="1040"/>
      <c r="T369" s="1040"/>
      <c r="U369" s="1040"/>
      <c r="V369" s="1040"/>
      <c r="W369" s="1040"/>
      <c r="X369" s="1041"/>
      <c r="Y369" s="133"/>
      <c r="Z369" s="133"/>
      <c r="AA369" s="133"/>
      <c r="AB369" s="1072" t="s">
        <v>677</v>
      </c>
      <c r="AC369" s="1073"/>
      <c r="AD369" s="1039"/>
      <c r="AE369" s="1040"/>
      <c r="AF369" s="1040"/>
      <c r="AG369" s="1040"/>
      <c r="AH369" s="1040"/>
      <c r="AI369" s="1040"/>
      <c r="AJ369" s="1040"/>
      <c r="AK369" s="1040"/>
      <c r="AL369" s="1040"/>
      <c r="AM369" s="1041"/>
      <c r="AQ369" s="1072" t="s">
        <v>678</v>
      </c>
      <c r="AR369" s="1073"/>
      <c r="AS369" s="1039"/>
      <c r="AT369" s="1040"/>
      <c r="AU369" s="1040"/>
      <c r="AV369" s="1040"/>
      <c r="AW369" s="1040"/>
      <c r="AX369" s="1040"/>
      <c r="AY369" s="1040"/>
      <c r="AZ369" s="1040"/>
      <c r="BA369" s="1040"/>
      <c r="BB369" s="1041"/>
      <c r="BG369" s="1072" t="s">
        <v>679</v>
      </c>
      <c r="BH369" s="1073"/>
      <c r="BI369" s="1067">
        <f>O369+AD369+AS369</f>
        <v>0</v>
      </c>
      <c r="BJ369" s="1068"/>
      <c r="BK369" s="1068"/>
      <c r="BL369" s="1068"/>
      <c r="BM369" s="1068"/>
      <c r="BN369" s="1068"/>
      <c r="BO369" s="1068"/>
      <c r="BP369" s="1068"/>
      <c r="BQ369" s="1068"/>
      <c r="BR369" s="1068"/>
      <c r="BS369" s="1069"/>
      <c r="BT369" s="14"/>
      <c r="BU369" s="693"/>
    </row>
    <row r="370" spans="1:73" s="71" customFormat="1" ht="9" customHeight="1" thickBot="1" thickTop="1">
      <c r="A370" s="659"/>
      <c r="B370" s="18"/>
      <c r="C370" s="18"/>
      <c r="D370" s="18"/>
      <c r="E370" s="18"/>
      <c r="F370" s="18"/>
      <c r="G370" s="18"/>
      <c r="H370" s="18"/>
      <c r="I370" s="133"/>
      <c r="J370" s="133"/>
      <c r="K370" s="133"/>
      <c r="L370" s="133"/>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801"/>
      <c r="BJ370" s="801"/>
      <c r="BK370" s="801"/>
      <c r="BL370" s="801"/>
      <c r="BM370" s="801"/>
      <c r="BN370" s="801"/>
      <c r="BO370" s="801"/>
      <c r="BP370" s="801"/>
      <c r="BQ370" s="801"/>
      <c r="BR370" s="801"/>
      <c r="BS370" s="801"/>
      <c r="BT370" s="14"/>
      <c r="BU370" s="693"/>
    </row>
    <row r="371" spans="1:73" s="71" customFormat="1" ht="29.25" customHeight="1" thickBot="1" thickTop="1">
      <c r="A371" s="659"/>
      <c r="B371" s="1074" t="s">
        <v>680</v>
      </c>
      <c r="C371" s="1074"/>
      <c r="D371" s="1074"/>
      <c r="E371" s="1074"/>
      <c r="F371" s="1074"/>
      <c r="G371" s="1074"/>
      <c r="H371" s="1074"/>
      <c r="I371" s="133"/>
      <c r="J371" s="133"/>
      <c r="K371" s="133"/>
      <c r="L371" s="133"/>
      <c r="M371" s="1072" t="s">
        <v>681</v>
      </c>
      <c r="N371" s="1073"/>
      <c r="O371" s="1039"/>
      <c r="P371" s="1040"/>
      <c r="Q371" s="1040"/>
      <c r="R371" s="1040"/>
      <c r="S371" s="1040"/>
      <c r="T371" s="1040"/>
      <c r="U371" s="1040"/>
      <c r="V371" s="1040"/>
      <c r="W371" s="1040"/>
      <c r="X371" s="1041"/>
      <c r="Y371" s="133"/>
      <c r="Z371" s="133"/>
      <c r="AA371" s="133"/>
      <c r="AB371" s="1072" t="s">
        <v>682</v>
      </c>
      <c r="AC371" s="1073"/>
      <c r="AD371" s="1039"/>
      <c r="AE371" s="1040"/>
      <c r="AF371" s="1040"/>
      <c r="AG371" s="1040"/>
      <c r="AH371" s="1040"/>
      <c r="AI371" s="1040"/>
      <c r="AJ371" s="1040"/>
      <c r="AK371" s="1040"/>
      <c r="AL371" s="1040"/>
      <c r="AM371" s="1041"/>
      <c r="AQ371" s="1072" t="s">
        <v>683</v>
      </c>
      <c r="AR371" s="1073"/>
      <c r="AS371" s="1039"/>
      <c r="AT371" s="1040"/>
      <c r="AU371" s="1040"/>
      <c r="AV371" s="1040"/>
      <c r="AW371" s="1040"/>
      <c r="AX371" s="1040"/>
      <c r="AY371" s="1040"/>
      <c r="AZ371" s="1040"/>
      <c r="BA371" s="1040"/>
      <c r="BB371" s="1041"/>
      <c r="BG371" s="1072" t="s">
        <v>684</v>
      </c>
      <c r="BH371" s="1073"/>
      <c r="BI371" s="1067">
        <f>O371+AD371+AS371</f>
        <v>0</v>
      </c>
      <c r="BJ371" s="1068"/>
      <c r="BK371" s="1068"/>
      <c r="BL371" s="1068"/>
      <c r="BM371" s="1068"/>
      <c r="BN371" s="1068"/>
      <c r="BO371" s="1068"/>
      <c r="BP371" s="1068"/>
      <c r="BQ371" s="1068"/>
      <c r="BR371" s="1068"/>
      <c r="BS371" s="1069"/>
      <c r="BT371" s="14"/>
      <c r="BU371" s="693"/>
    </row>
    <row r="372" spans="1:73" s="71" customFormat="1" ht="9" customHeight="1" thickBot="1" thickTop="1">
      <c r="A372" s="659"/>
      <c r="B372" s="18"/>
      <c r="C372" s="18"/>
      <c r="D372" s="18"/>
      <c r="E372" s="18"/>
      <c r="F372" s="18"/>
      <c r="G372" s="18"/>
      <c r="H372" s="18"/>
      <c r="I372" s="133"/>
      <c r="J372" s="133"/>
      <c r="K372" s="133"/>
      <c r="L372" s="133"/>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801"/>
      <c r="BJ372" s="801"/>
      <c r="BK372" s="801"/>
      <c r="BL372" s="801"/>
      <c r="BM372" s="801"/>
      <c r="BN372" s="801"/>
      <c r="BO372" s="801"/>
      <c r="BP372" s="801"/>
      <c r="BQ372" s="801"/>
      <c r="BR372" s="801"/>
      <c r="BS372" s="801"/>
      <c r="BT372" s="14"/>
      <c r="BU372" s="693"/>
    </row>
    <row r="373" spans="1:73" s="71" customFormat="1" ht="29.25" customHeight="1" thickBot="1" thickTop="1">
      <c r="A373" s="659"/>
      <c r="B373" s="1074" t="s">
        <v>565</v>
      </c>
      <c r="C373" s="1074"/>
      <c r="D373" s="1074"/>
      <c r="E373" s="1074"/>
      <c r="F373" s="1074"/>
      <c r="G373" s="1074"/>
      <c r="H373" s="1074"/>
      <c r="I373" s="133"/>
      <c r="J373" s="133"/>
      <c r="K373" s="133"/>
      <c r="L373" s="133"/>
      <c r="M373" s="1072" t="s">
        <v>685</v>
      </c>
      <c r="N373" s="1073"/>
      <c r="O373" s="1039"/>
      <c r="P373" s="1040"/>
      <c r="Q373" s="1040"/>
      <c r="R373" s="1040"/>
      <c r="S373" s="1040"/>
      <c r="T373" s="1040"/>
      <c r="U373" s="1040"/>
      <c r="V373" s="1040"/>
      <c r="W373" s="1040"/>
      <c r="X373" s="1041"/>
      <c r="Y373" s="133"/>
      <c r="Z373" s="133"/>
      <c r="AA373" s="133"/>
      <c r="AB373" s="1072" t="s">
        <v>686</v>
      </c>
      <c r="AC373" s="1073"/>
      <c r="AD373" s="1039"/>
      <c r="AE373" s="1040"/>
      <c r="AF373" s="1040"/>
      <c r="AG373" s="1040"/>
      <c r="AH373" s="1040"/>
      <c r="AI373" s="1040"/>
      <c r="AJ373" s="1040"/>
      <c r="AK373" s="1040"/>
      <c r="AL373" s="1040"/>
      <c r="AM373" s="1041"/>
      <c r="AQ373" s="1072" t="s">
        <v>687</v>
      </c>
      <c r="AR373" s="1073"/>
      <c r="AS373" s="1039"/>
      <c r="AT373" s="1040"/>
      <c r="AU373" s="1040"/>
      <c r="AV373" s="1040"/>
      <c r="AW373" s="1040"/>
      <c r="AX373" s="1040"/>
      <c r="AY373" s="1040"/>
      <c r="AZ373" s="1040"/>
      <c r="BA373" s="1040"/>
      <c r="BB373" s="1041"/>
      <c r="BG373" s="1072" t="s">
        <v>688</v>
      </c>
      <c r="BH373" s="1073"/>
      <c r="BI373" s="1067">
        <f>O373+AD373+AS373</f>
        <v>0</v>
      </c>
      <c r="BJ373" s="1068"/>
      <c r="BK373" s="1068"/>
      <c r="BL373" s="1068"/>
      <c r="BM373" s="1068"/>
      <c r="BN373" s="1068"/>
      <c r="BO373" s="1068"/>
      <c r="BP373" s="1068"/>
      <c r="BQ373" s="1068"/>
      <c r="BR373" s="1068"/>
      <c r="BS373" s="1069"/>
      <c r="BT373" s="14"/>
      <c r="BU373" s="693"/>
    </row>
    <row r="374" spans="1:73" s="71" customFormat="1" ht="9" customHeight="1" thickBot="1" thickTop="1">
      <c r="A374" s="659"/>
      <c r="B374" s="18"/>
      <c r="C374" s="18"/>
      <c r="D374" s="18"/>
      <c r="E374" s="18"/>
      <c r="F374" s="18"/>
      <c r="G374" s="18"/>
      <c r="H374" s="18"/>
      <c r="I374" s="133"/>
      <c r="J374" s="133"/>
      <c r="K374" s="133"/>
      <c r="L374" s="133"/>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801"/>
      <c r="BJ374" s="801"/>
      <c r="BK374" s="801"/>
      <c r="BL374" s="801"/>
      <c r="BM374" s="801"/>
      <c r="BN374" s="801"/>
      <c r="BO374" s="801"/>
      <c r="BP374" s="801"/>
      <c r="BQ374" s="801"/>
      <c r="BR374" s="801"/>
      <c r="BS374" s="801"/>
      <c r="BT374" s="14"/>
      <c r="BU374" s="693"/>
    </row>
    <row r="375" spans="1:73" s="71" customFormat="1" ht="29.25" customHeight="1" thickBot="1" thickTop="1">
      <c r="A375" s="659"/>
      <c r="B375" s="1074" t="s">
        <v>538</v>
      </c>
      <c r="C375" s="1074"/>
      <c r="D375" s="1074"/>
      <c r="E375" s="1074"/>
      <c r="F375" s="1074"/>
      <c r="G375" s="1074"/>
      <c r="H375" s="1074"/>
      <c r="I375" s="133"/>
      <c r="J375" s="133"/>
      <c r="K375" s="133"/>
      <c r="L375" s="133"/>
      <c r="M375" s="1072" t="s">
        <v>689</v>
      </c>
      <c r="N375" s="1073"/>
      <c r="O375" s="1039"/>
      <c r="P375" s="1040"/>
      <c r="Q375" s="1040"/>
      <c r="R375" s="1040"/>
      <c r="S375" s="1040"/>
      <c r="T375" s="1040"/>
      <c r="U375" s="1040"/>
      <c r="V375" s="1040"/>
      <c r="W375" s="1040"/>
      <c r="X375" s="1041"/>
      <c r="Y375" s="133"/>
      <c r="Z375" s="133"/>
      <c r="AA375" s="133"/>
      <c r="AB375" s="1072" t="s">
        <v>690</v>
      </c>
      <c r="AC375" s="1073"/>
      <c r="AD375" s="1039"/>
      <c r="AE375" s="1040"/>
      <c r="AF375" s="1040"/>
      <c r="AG375" s="1040"/>
      <c r="AH375" s="1040"/>
      <c r="AI375" s="1040"/>
      <c r="AJ375" s="1040"/>
      <c r="AK375" s="1040"/>
      <c r="AL375" s="1040"/>
      <c r="AM375" s="1041"/>
      <c r="AQ375" s="1072" t="s">
        <v>691</v>
      </c>
      <c r="AR375" s="1073"/>
      <c r="AS375" s="1039"/>
      <c r="AT375" s="1040"/>
      <c r="AU375" s="1040"/>
      <c r="AV375" s="1040"/>
      <c r="AW375" s="1040"/>
      <c r="AX375" s="1040"/>
      <c r="AY375" s="1040"/>
      <c r="AZ375" s="1040"/>
      <c r="BA375" s="1040"/>
      <c r="BB375" s="1041"/>
      <c r="BG375" s="1072" t="s">
        <v>692</v>
      </c>
      <c r="BH375" s="1073"/>
      <c r="BI375" s="1067">
        <f>O375+AD375+AS375</f>
        <v>0</v>
      </c>
      <c r="BJ375" s="1068"/>
      <c r="BK375" s="1068"/>
      <c r="BL375" s="1068"/>
      <c r="BM375" s="1068"/>
      <c r="BN375" s="1068"/>
      <c r="BO375" s="1068"/>
      <c r="BP375" s="1068"/>
      <c r="BQ375" s="1068"/>
      <c r="BR375" s="1068"/>
      <c r="BS375" s="1069"/>
      <c r="BT375" s="14"/>
      <c r="BU375" s="693"/>
    </row>
    <row r="376" spans="1:73" s="71" customFormat="1" ht="9" customHeight="1" thickBot="1" thickTop="1">
      <c r="A376" s="659"/>
      <c r="B376" s="18"/>
      <c r="C376" s="18"/>
      <c r="D376" s="18"/>
      <c r="E376" s="18"/>
      <c r="F376" s="18"/>
      <c r="G376" s="18"/>
      <c r="H376" s="18"/>
      <c r="I376" s="133"/>
      <c r="J376" s="133"/>
      <c r="K376" s="133"/>
      <c r="L376" s="133"/>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801"/>
      <c r="BJ376" s="801"/>
      <c r="BK376" s="801"/>
      <c r="BL376" s="801"/>
      <c r="BM376" s="801"/>
      <c r="BN376" s="801"/>
      <c r="BO376" s="801"/>
      <c r="BP376" s="801"/>
      <c r="BQ376" s="801"/>
      <c r="BR376" s="801"/>
      <c r="BS376" s="801"/>
      <c r="BT376" s="14"/>
      <c r="BU376" s="693"/>
    </row>
    <row r="377" spans="1:73" s="71" customFormat="1" ht="29.25" customHeight="1" thickBot="1" thickTop="1">
      <c r="A377" s="659"/>
      <c r="B377" s="1074" t="s">
        <v>566</v>
      </c>
      <c r="C377" s="1074"/>
      <c r="D377" s="1074"/>
      <c r="E377" s="1074"/>
      <c r="F377" s="1074"/>
      <c r="G377" s="1074"/>
      <c r="H377" s="1074"/>
      <c r="I377" s="133"/>
      <c r="J377" s="133"/>
      <c r="K377" s="133"/>
      <c r="L377" s="133"/>
      <c r="M377" s="1072" t="s">
        <v>693</v>
      </c>
      <c r="N377" s="1073"/>
      <c r="O377" s="1039"/>
      <c r="P377" s="1040"/>
      <c r="Q377" s="1040"/>
      <c r="R377" s="1040"/>
      <c r="S377" s="1040"/>
      <c r="T377" s="1040"/>
      <c r="U377" s="1040"/>
      <c r="V377" s="1040"/>
      <c r="W377" s="1040"/>
      <c r="X377" s="1041"/>
      <c r="Y377" s="133"/>
      <c r="Z377" s="133"/>
      <c r="AA377" s="133"/>
      <c r="AB377" s="1072" t="s">
        <v>694</v>
      </c>
      <c r="AC377" s="1073"/>
      <c r="AD377" s="1039"/>
      <c r="AE377" s="1040"/>
      <c r="AF377" s="1040"/>
      <c r="AG377" s="1040"/>
      <c r="AH377" s="1040"/>
      <c r="AI377" s="1040"/>
      <c r="AJ377" s="1040"/>
      <c r="AK377" s="1040"/>
      <c r="AL377" s="1040"/>
      <c r="AM377" s="1041"/>
      <c r="AQ377" s="1072" t="s">
        <v>696</v>
      </c>
      <c r="AR377" s="1073"/>
      <c r="AS377" s="1039"/>
      <c r="AT377" s="1040"/>
      <c r="AU377" s="1040"/>
      <c r="AV377" s="1040"/>
      <c r="AW377" s="1040"/>
      <c r="AX377" s="1040"/>
      <c r="AY377" s="1040"/>
      <c r="AZ377" s="1040"/>
      <c r="BA377" s="1040"/>
      <c r="BB377" s="1041"/>
      <c r="BG377" s="1072" t="s">
        <v>697</v>
      </c>
      <c r="BH377" s="1073"/>
      <c r="BI377" s="1067">
        <f>O377+AD377+AS377</f>
        <v>0</v>
      </c>
      <c r="BJ377" s="1068"/>
      <c r="BK377" s="1068"/>
      <c r="BL377" s="1068"/>
      <c r="BM377" s="1068"/>
      <c r="BN377" s="1068"/>
      <c r="BO377" s="1068"/>
      <c r="BP377" s="1068"/>
      <c r="BQ377" s="1068"/>
      <c r="BR377" s="1068"/>
      <c r="BS377" s="1069"/>
      <c r="BT377" s="14"/>
      <c r="BU377" s="693"/>
    </row>
    <row r="378" spans="1:73" s="71" customFormat="1" ht="9" customHeight="1" thickBot="1" thickTop="1">
      <c r="A378" s="659"/>
      <c r="B378" s="18"/>
      <c r="C378" s="18"/>
      <c r="D378" s="18"/>
      <c r="E378" s="18"/>
      <c r="F378" s="18"/>
      <c r="G378" s="18"/>
      <c r="H378" s="18"/>
      <c r="I378" s="133"/>
      <c r="J378" s="133"/>
      <c r="K378" s="133"/>
      <c r="L378" s="133"/>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801"/>
      <c r="BJ378" s="801"/>
      <c r="BK378" s="801"/>
      <c r="BL378" s="801"/>
      <c r="BM378" s="801"/>
      <c r="BN378" s="801"/>
      <c r="BO378" s="801"/>
      <c r="BP378" s="801"/>
      <c r="BQ378" s="801"/>
      <c r="BR378" s="801"/>
      <c r="BS378" s="801"/>
      <c r="BT378" s="14"/>
      <c r="BU378" s="693"/>
    </row>
    <row r="379" spans="1:73" s="71" customFormat="1" ht="29.25" customHeight="1" thickBot="1" thickTop="1">
      <c r="A379" s="659"/>
      <c r="B379" s="1074" t="s">
        <v>598</v>
      </c>
      <c r="C379" s="1074"/>
      <c r="D379" s="1074"/>
      <c r="E379" s="1074"/>
      <c r="F379" s="1074"/>
      <c r="G379" s="1074"/>
      <c r="H379" s="1074"/>
      <c r="I379" s="133"/>
      <c r="J379" s="133"/>
      <c r="K379" s="133"/>
      <c r="L379" s="133"/>
      <c r="M379" s="1072" t="s">
        <v>698</v>
      </c>
      <c r="N379" s="1073"/>
      <c r="O379" s="1039"/>
      <c r="P379" s="1040"/>
      <c r="Q379" s="1040"/>
      <c r="R379" s="1040"/>
      <c r="S379" s="1040"/>
      <c r="T379" s="1040"/>
      <c r="U379" s="1040"/>
      <c r="V379" s="1040"/>
      <c r="W379" s="1040"/>
      <c r="X379" s="1041"/>
      <c r="Y379" s="133"/>
      <c r="Z379" s="133"/>
      <c r="AA379" s="133"/>
      <c r="AB379" s="1072" t="s">
        <v>699</v>
      </c>
      <c r="AC379" s="1073"/>
      <c r="AD379" s="1039"/>
      <c r="AE379" s="1040"/>
      <c r="AF379" s="1040"/>
      <c r="AG379" s="1040"/>
      <c r="AH379" s="1040"/>
      <c r="AI379" s="1040"/>
      <c r="AJ379" s="1040"/>
      <c r="AK379" s="1040"/>
      <c r="AL379" s="1040"/>
      <c r="AM379" s="1041"/>
      <c r="AQ379" s="1072" t="s">
        <v>700</v>
      </c>
      <c r="AR379" s="1073"/>
      <c r="AS379" s="1039"/>
      <c r="AT379" s="1040"/>
      <c r="AU379" s="1040"/>
      <c r="AV379" s="1040"/>
      <c r="AW379" s="1040"/>
      <c r="AX379" s="1040"/>
      <c r="AY379" s="1040"/>
      <c r="AZ379" s="1040"/>
      <c r="BA379" s="1040"/>
      <c r="BB379" s="1041"/>
      <c r="BG379" s="1072" t="s">
        <v>701</v>
      </c>
      <c r="BH379" s="1073"/>
      <c r="BI379" s="1067">
        <f>O379+AD379+AS379</f>
        <v>0</v>
      </c>
      <c r="BJ379" s="1068"/>
      <c r="BK379" s="1068"/>
      <c r="BL379" s="1068"/>
      <c r="BM379" s="1068"/>
      <c r="BN379" s="1068"/>
      <c r="BO379" s="1068"/>
      <c r="BP379" s="1068"/>
      <c r="BQ379" s="1068"/>
      <c r="BR379" s="1068"/>
      <c r="BS379" s="1069"/>
      <c r="BT379" s="14"/>
      <c r="BU379" s="693"/>
    </row>
    <row r="380" spans="1:73" s="71" customFormat="1" ht="9" customHeight="1" thickBot="1" thickTop="1">
      <c r="A380" s="659"/>
      <c r="B380" s="18"/>
      <c r="C380" s="18"/>
      <c r="D380" s="18"/>
      <c r="E380" s="18"/>
      <c r="F380" s="18"/>
      <c r="G380" s="18"/>
      <c r="H380" s="18"/>
      <c r="I380" s="133"/>
      <c r="J380" s="133"/>
      <c r="K380" s="133"/>
      <c r="L380" s="133"/>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801"/>
      <c r="BJ380" s="801"/>
      <c r="BK380" s="801"/>
      <c r="BL380" s="801"/>
      <c r="BM380" s="801"/>
      <c r="BN380" s="801"/>
      <c r="BO380" s="801"/>
      <c r="BP380" s="801"/>
      <c r="BQ380" s="801"/>
      <c r="BR380" s="801"/>
      <c r="BS380" s="801"/>
      <c r="BT380" s="14"/>
      <c r="BU380" s="693"/>
    </row>
    <row r="381" spans="1:73" s="71" customFormat="1" ht="29.25" customHeight="1" thickBot="1" thickTop="1">
      <c r="A381" s="659"/>
      <c r="B381" s="1074" t="s">
        <v>702</v>
      </c>
      <c r="C381" s="1074"/>
      <c r="D381" s="1074"/>
      <c r="E381" s="1074"/>
      <c r="F381" s="1074"/>
      <c r="G381" s="1074"/>
      <c r="H381" s="1074"/>
      <c r="I381" s="133"/>
      <c r="J381" s="133"/>
      <c r="K381" s="133"/>
      <c r="L381" s="133"/>
      <c r="M381" s="1072" t="s">
        <v>703</v>
      </c>
      <c r="N381" s="1073"/>
      <c r="O381" s="1039"/>
      <c r="P381" s="1040"/>
      <c r="Q381" s="1040"/>
      <c r="R381" s="1040"/>
      <c r="S381" s="1040"/>
      <c r="T381" s="1040"/>
      <c r="U381" s="1040"/>
      <c r="V381" s="1040"/>
      <c r="W381" s="1040"/>
      <c r="X381" s="1041"/>
      <c r="Y381" s="133"/>
      <c r="Z381" s="133"/>
      <c r="AA381" s="133"/>
      <c r="AB381" s="1072" t="s">
        <v>704</v>
      </c>
      <c r="AC381" s="1073"/>
      <c r="AD381" s="1039"/>
      <c r="AE381" s="1040"/>
      <c r="AF381" s="1040"/>
      <c r="AG381" s="1040"/>
      <c r="AH381" s="1040"/>
      <c r="AI381" s="1040"/>
      <c r="AJ381" s="1040"/>
      <c r="AK381" s="1040"/>
      <c r="AL381" s="1040"/>
      <c r="AM381" s="1041"/>
      <c r="AQ381" s="1072" t="s">
        <v>705</v>
      </c>
      <c r="AR381" s="1073"/>
      <c r="AS381" s="1039"/>
      <c r="AT381" s="1040"/>
      <c r="AU381" s="1040"/>
      <c r="AV381" s="1040"/>
      <c r="AW381" s="1040"/>
      <c r="AX381" s="1040"/>
      <c r="AY381" s="1040"/>
      <c r="AZ381" s="1040"/>
      <c r="BA381" s="1040"/>
      <c r="BB381" s="1041"/>
      <c r="BG381" s="1072" t="s">
        <v>706</v>
      </c>
      <c r="BH381" s="1073"/>
      <c r="BI381" s="1067">
        <f>O381+AD381+AS381</f>
        <v>0</v>
      </c>
      <c r="BJ381" s="1068"/>
      <c r="BK381" s="1068"/>
      <c r="BL381" s="1068"/>
      <c r="BM381" s="1068"/>
      <c r="BN381" s="1068"/>
      <c r="BO381" s="1068"/>
      <c r="BP381" s="1068"/>
      <c r="BQ381" s="1068"/>
      <c r="BR381" s="1068"/>
      <c r="BS381" s="1069"/>
      <c r="BT381" s="14"/>
      <c r="BU381" s="693"/>
    </row>
    <row r="382" spans="1:73" s="71" customFormat="1" ht="9" customHeight="1" thickBot="1" thickTop="1">
      <c r="A382" s="659"/>
      <c r="B382" s="18"/>
      <c r="C382" s="18"/>
      <c r="D382" s="18"/>
      <c r="E382" s="18"/>
      <c r="F382" s="18"/>
      <c r="G382" s="18"/>
      <c r="H382" s="18"/>
      <c r="I382" s="133"/>
      <c r="J382" s="133"/>
      <c r="K382" s="133"/>
      <c r="L382" s="133"/>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801"/>
      <c r="BJ382" s="801"/>
      <c r="BK382" s="801"/>
      <c r="BL382" s="801"/>
      <c r="BM382" s="801"/>
      <c r="BN382" s="801"/>
      <c r="BO382" s="801"/>
      <c r="BP382" s="801"/>
      <c r="BQ382" s="801"/>
      <c r="BR382" s="801"/>
      <c r="BS382" s="801"/>
      <c r="BT382" s="14"/>
      <c r="BU382" s="693"/>
    </row>
    <row r="383" spans="1:73" s="69" customFormat="1" ht="33.75" customHeight="1" thickBot="1" thickTop="1">
      <c r="A383" s="131"/>
      <c r="B383" s="1074" t="s">
        <v>351</v>
      </c>
      <c r="C383" s="1074"/>
      <c r="D383" s="1074"/>
      <c r="E383" s="1074"/>
      <c r="F383" s="1074"/>
      <c r="G383" s="1074"/>
      <c r="H383" s="1074"/>
      <c r="I383" s="13"/>
      <c r="J383" s="13"/>
      <c r="K383" s="133"/>
      <c r="L383" s="133"/>
      <c r="M383" s="1072">
        <v>253</v>
      </c>
      <c r="N383" s="1073"/>
      <c r="O383" s="1067">
        <f>O379+O377+O375+O373+O371+O369+O367+O365+O363+O361+O359+O357+O355+O381</f>
        <v>0</v>
      </c>
      <c r="P383" s="1068"/>
      <c r="Q383" s="1068"/>
      <c r="R383" s="1068"/>
      <c r="S383" s="1068"/>
      <c r="T383" s="1068"/>
      <c r="U383" s="1068"/>
      <c r="V383" s="1068"/>
      <c r="W383" s="1068"/>
      <c r="X383" s="1069"/>
      <c r="Y383" s="802"/>
      <c r="Z383" s="802"/>
      <c r="AA383" s="802"/>
      <c r="AB383" s="1070">
        <v>254</v>
      </c>
      <c r="AC383" s="1071"/>
      <c r="AD383" s="1067">
        <f>AD379+AD377+AD375+AD373+AD371+AD369+AD367+AD365+AD363+AD361+AD359+AD357+AD355+AD381</f>
        <v>0</v>
      </c>
      <c r="AE383" s="1068"/>
      <c r="AF383" s="1068"/>
      <c r="AG383" s="1068"/>
      <c r="AH383" s="1068"/>
      <c r="AI383" s="1068"/>
      <c r="AJ383" s="1068"/>
      <c r="AK383" s="1068"/>
      <c r="AL383" s="1068"/>
      <c r="AM383" s="1069"/>
      <c r="AN383" s="803"/>
      <c r="AO383" s="803"/>
      <c r="AP383" s="803"/>
      <c r="AQ383" s="1070">
        <v>255</v>
      </c>
      <c r="AR383" s="1071"/>
      <c r="AS383" s="1067">
        <f>AS379+AS377+AS375+AS373+AS371+AS369+AS367+AS365+AS363+AS361+AS359+AS357+AS355+AS381</f>
        <v>0</v>
      </c>
      <c r="AT383" s="1068"/>
      <c r="AU383" s="1068"/>
      <c r="AV383" s="1068"/>
      <c r="AW383" s="1068"/>
      <c r="AX383" s="1068"/>
      <c r="AY383" s="1068"/>
      <c r="AZ383" s="1068"/>
      <c r="BA383" s="1068"/>
      <c r="BB383" s="1069"/>
      <c r="BC383" s="71"/>
      <c r="BD383" s="71"/>
      <c r="BE383" s="71"/>
      <c r="BF383" s="71"/>
      <c r="BG383" s="1072">
        <v>256</v>
      </c>
      <c r="BH383" s="1073"/>
      <c r="BI383" s="1067">
        <f>BI381+BI379+BI377+BI375+BI373+BI371+BI369+BI367+BI365+BI363+BI361+BI359+BI357+BI355</f>
        <v>0</v>
      </c>
      <c r="BJ383" s="1068"/>
      <c r="BK383" s="1068"/>
      <c r="BL383" s="1068"/>
      <c r="BM383" s="1068"/>
      <c r="BN383" s="1068"/>
      <c r="BO383" s="1068"/>
      <c r="BP383" s="1068"/>
      <c r="BQ383" s="1068"/>
      <c r="BR383" s="1068"/>
      <c r="BS383" s="1069"/>
      <c r="BT383" s="13"/>
      <c r="BU383" s="694"/>
    </row>
    <row r="384" spans="1:79" s="671" customFormat="1" ht="24" customHeight="1" thickBot="1" thickTop="1">
      <c r="A384" s="1105" t="s">
        <v>707</v>
      </c>
      <c r="B384" s="1106"/>
      <c r="C384" s="1106"/>
      <c r="D384" s="1106"/>
      <c r="E384" s="1106"/>
      <c r="F384" s="1106"/>
      <c r="G384" s="1106"/>
      <c r="H384" s="1106"/>
      <c r="I384" s="1106"/>
      <c r="J384" s="1106"/>
      <c r="K384" s="1106"/>
      <c r="L384" s="1106"/>
      <c r="M384" s="1106"/>
      <c r="N384" s="1106"/>
      <c r="O384" s="1106"/>
      <c r="P384" s="1106"/>
      <c r="Q384" s="1106"/>
      <c r="R384" s="1106"/>
      <c r="S384" s="1106"/>
      <c r="T384" s="1106"/>
      <c r="U384" s="1106"/>
      <c r="V384" s="1106"/>
      <c r="W384" s="1106"/>
      <c r="X384" s="1106"/>
      <c r="Y384" s="1106"/>
      <c r="Z384" s="1106"/>
      <c r="AA384" s="1106"/>
      <c r="AB384" s="1106"/>
      <c r="AC384" s="1106"/>
      <c r="AD384" s="1106"/>
      <c r="AE384" s="1106"/>
      <c r="AF384" s="1106"/>
      <c r="AG384" s="1106"/>
      <c r="AH384" s="1106"/>
      <c r="AI384" s="1106"/>
      <c r="AJ384" s="1106"/>
      <c r="AK384" s="1106"/>
      <c r="AL384" s="1106"/>
      <c r="AM384" s="1106"/>
      <c r="AN384" s="1106"/>
      <c r="AO384" s="1106"/>
      <c r="AP384" s="1106"/>
      <c r="AQ384" s="1106"/>
      <c r="AR384" s="1106"/>
      <c r="AS384" s="1106"/>
      <c r="AT384" s="1106"/>
      <c r="AU384" s="1106"/>
      <c r="AV384" s="1106"/>
      <c r="AW384" s="1106"/>
      <c r="AX384" s="1106"/>
      <c r="AY384" s="1106"/>
      <c r="AZ384" s="1106"/>
      <c r="BA384" s="1106"/>
      <c r="BB384" s="1106"/>
      <c r="BC384" s="1106"/>
      <c r="BD384" s="1106"/>
      <c r="BE384" s="1106"/>
      <c r="BF384" s="1106"/>
      <c r="BG384" s="1106"/>
      <c r="BH384" s="1106"/>
      <c r="BI384" s="1106"/>
      <c r="BJ384" s="1106"/>
      <c r="BK384" s="1106"/>
      <c r="BL384" s="1106"/>
      <c r="BM384" s="1106"/>
      <c r="BN384" s="1106"/>
      <c r="BO384" s="1106"/>
      <c r="BP384" s="1106"/>
      <c r="BQ384" s="1106"/>
      <c r="BR384" s="1106"/>
      <c r="BS384" s="1106"/>
      <c r="BT384" s="1106"/>
      <c r="BU384" s="1107"/>
      <c r="BX384" s="799"/>
      <c r="BY384" s="799"/>
      <c r="BZ384" s="799"/>
      <c r="CA384" s="799"/>
    </row>
    <row r="385" spans="1:73" s="658" customFormat="1" ht="56.25" customHeight="1" thickTop="1">
      <c r="A385" s="1078" t="s">
        <v>708</v>
      </c>
      <c r="B385" s="1079"/>
      <c r="C385" s="1079"/>
      <c r="D385" s="1079"/>
      <c r="E385" s="1079"/>
      <c r="F385" s="1079"/>
      <c r="G385" s="1079"/>
      <c r="H385" s="1079"/>
      <c r="I385" s="1079"/>
      <c r="J385" s="1079"/>
      <c r="K385" s="1079"/>
      <c r="L385" s="1079"/>
      <c r="M385" s="1079"/>
      <c r="N385" s="1079"/>
      <c r="O385" s="1079"/>
      <c r="P385" s="1079"/>
      <c r="Q385" s="1079"/>
      <c r="R385" s="1079"/>
      <c r="S385" s="1079"/>
      <c r="T385" s="1079"/>
      <c r="U385" s="1079"/>
      <c r="V385" s="1079"/>
      <c r="W385" s="1079"/>
      <c r="X385" s="1079"/>
      <c r="Y385" s="1079"/>
      <c r="Z385" s="1079"/>
      <c r="AA385" s="1079"/>
      <c r="AB385" s="1079"/>
      <c r="AC385" s="1079"/>
      <c r="AD385" s="1079"/>
      <c r="AE385" s="1079"/>
      <c r="AF385" s="1079"/>
      <c r="AG385" s="1079"/>
      <c r="AH385" s="1079"/>
      <c r="AI385" s="1079"/>
      <c r="AJ385" s="1079"/>
      <c r="AK385" s="1079"/>
      <c r="AL385" s="1079"/>
      <c r="AM385" s="1079"/>
      <c r="AN385" s="1079"/>
      <c r="AO385" s="1079"/>
      <c r="AP385" s="1079"/>
      <c r="AQ385" s="1079"/>
      <c r="AR385" s="1079"/>
      <c r="AS385" s="1079"/>
      <c r="AT385" s="1079"/>
      <c r="AU385" s="1079"/>
      <c r="AV385" s="1079"/>
      <c r="AW385" s="1079"/>
      <c r="AX385" s="1079"/>
      <c r="AY385" s="1079"/>
      <c r="AZ385" s="1079"/>
      <c r="BA385" s="1079"/>
      <c r="BB385" s="1079"/>
      <c r="BC385" s="1079"/>
      <c r="BD385" s="1079"/>
      <c r="BE385" s="1079"/>
      <c r="BF385" s="1079"/>
      <c r="BG385" s="1079"/>
      <c r="BH385" s="1079"/>
      <c r="BI385" s="1079"/>
      <c r="BJ385" s="1079"/>
      <c r="BK385" s="1079"/>
      <c r="BL385" s="1079"/>
      <c r="BM385" s="1079"/>
      <c r="BN385" s="1079"/>
      <c r="BO385" s="1079"/>
      <c r="BP385" s="1079"/>
      <c r="BQ385" s="1079"/>
      <c r="BR385" s="1079"/>
      <c r="BS385" s="1079"/>
      <c r="BT385" s="1079"/>
      <c r="BU385" s="1080"/>
    </row>
    <row r="386" spans="1:79" s="666" customFormat="1" ht="24" customHeight="1" thickBot="1">
      <c r="A386" s="659"/>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660"/>
      <c r="AZ386" s="660"/>
      <c r="BA386" s="660"/>
      <c r="BB386" s="660"/>
      <c r="BC386" s="660"/>
      <c r="BD386" s="660"/>
      <c r="BE386" s="660"/>
      <c r="BF386" s="660"/>
      <c r="BG386" s="660"/>
      <c r="BH386" s="660"/>
      <c r="BI386" s="660"/>
      <c r="BJ386" s="660"/>
      <c r="BK386" s="660"/>
      <c r="BL386" s="660"/>
      <c r="BM386" s="660"/>
      <c r="BN386" s="660"/>
      <c r="BO386" s="660"/>
      <c r="BP386" s="660"/>
      <c r="BQ386" s="660"/>
      <c r="BR386" s="660"/>
      <c r="BS386" s="660"/>
      <c r="BT386" s="660"/>
      <c r="BU386" s="665"/>
      <c r="BX386" s="798"/>
      <c r="BY386" s="798"/>
      <c r="BZ386" s="798"/>
      <c r="CA386" s="798"/>
    </row>
    <row r="387" spans="1:79" s="671" customFormat="1" ht="24" customHeight="1" thickBot="1" thickTop="1">
      <c r="A387" s="667" t="s">
        <v>650</v>
      </c>
      <c r="B387" s="668">
        <v>9</v>
      </c>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669"/>
      <c r="AZ387" s="669"/>
      <c r="BA387" s="669"/>
      <c r="BB387" s="669"/>
      <c r="BC387" s="669"/>
      <c r="BD387" s="669"/>
      <c r="BE387" s="669"/>
      <c r="BF387" s="669"/>
      <c r="BG387" s="669"/>
      <c r="BH387" s="669"/>
      <c r="BI387" s="669"/>
      <c r="BJ387" s="669"/>
      <c r="BK387" s="669"/>
      <c r="BL387" s="669"/>
      <c r="BM387" s="669"/>
      <c r="BN387" s="669"/>
      <c r="BO387" s="669"/>
      <c r="BP387" s="669"/>
      <c r="BQ387" s="669"/>
      <c r="BR387" s="669"/>
      <c r="BS387" s="669"/>
      <c r="BT387" s="669"/>
      <c r="BU387" s="670"/>
      <c r="BX387" s="799"/>
      <c r="BY387" s="799"/>
      <c r="BZ387" s="799"/>
      <c r="CA387" s="799"/>
    </row>
    <row r="388" spans="1:79" s="671" customFormat="1" ht="37.5" customHeight="1" thickBot="1" thickTop="1">
      <c r="A388" s="131"/>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094" t="s">
        <v>652</v>
      </c>
      <c r="Z388" s="1095"/>
      <c r="AA388" s="1095"/>
      <c r="AB388" s="1095"/>
      <c r="AC388" s="1095"/>
      <c r="AD388" s="1095"/>
      <c r="AE388" s="672"/>
      <c r="AF388" s="672"/>
      <c r="AG388" s="38"/>
      <c r="AH388" s="1094" t="s">
        <v>653</v>
      </c>
      <c r="AI388" s="1095"/>
      <c r="AJ388" s="1095"/>
      <c r="AK388" s="1095"/>
      <c r="AL388" s="1095"/>
      <c r="AM388" s="1095"/>
      <c r="AN388" s="13"/>
      <c r="AO388" s="13"/>
      <c r="AP388" s="13"/>
      <c r="AQ388" s="13"/>
      <c r="AR388" s="1094" t="s">
        <v>654</v>
      </c>
      <c r="AS388" s="1095"/>
      <c r="AT388" s="1095"/>
      <c r="AU388" s="1095"/>
      <c r="AV388" s="1095"/>
      <c r="AW388" s="1095"/>
      <c r="AX388" s="1095"/>
      <c r="AY388" s="1112"/>
      <c r="AZ388" s="1112"/>
      <c r="BA388" s="669"/>
      <c r="BB388" s="669"/>
      <c r="BC388" s="669"/>
      <c r="BD388" s="669"/>
      <c r="BE388" s="1094" t="s">
        <v>655</v>
      </c>
      <c r="BF388" s="1095"/>
      <c r="BG388" s="1095"/>
      <c r="BH388" s="1095"/>
      <c r="BI388" s="1095"/>
      <c r="BJ388" s="1095"/>
      <c r="BK388" s="1095"/>
      <c r="BL388" s="1095"/>
      <c r="BM388" s="1095"/>
      <c r="BN388" s="1095"/>
      <c r="BO388" s="1095"/>
      <c r="BP388" s="1095"/>
      <c r="BQ388" s="1095"/>
      <c r="BR388" s="1095"/>
      <c r="BS388" s="1095"/>
      <c r="BT388" s="1095"/>
      <c r="BU388" s="670"/>
      <c r="BX388" s="799"/>
      <c r="BY388" s="799"/>
      <c r="BZ388" s="799"/>
      <c r="CA388" s="799"/>
    </row>
    <row r="389" spans="1:79" s="671" customFormat="1" ht="30" customHeight="1" thickBot="1" thickTop="1">
      <c r="A389" s="1102" t="s">
        <v>657</v>
      </c>
      <c r="B389" s="1103"/>
      <c r="C389" s="1103"/>
      <c r="D389" s="1103"/>
      <c r="E389" s="1104"/>
      <c r="F389" s="1104"/>
      <c r="G389" s="1104"/>
      <c r="H389" s="1104"/>
      <c r="I389" s="1104"/>
      <c r="J389" s="673"/>
      <c r="K389" s="674"/>
      <c r="L389" s="1075">
        <v>210</v>
      </c>
      <c r="M389" s="1076"/>
      <c r="N389" s="1119"/>
      <c r="O389" s="1120"/>
      <c r="P389" s="1120"/>
      <c r="Q389" s="1120"/>
      <c r="R389" s="1120"/>
      <c r="S389" s="1120"/>
      <c r="T389" s="1120"/>
      <c r="U389" s="1121"/>
      <c r="V389" s="675"/>
      <c r="W389" s="38"/>
      <c r="X389" s="475"/>
      <c r="Y389" s="1075">
        <v>211</v>
      </c>
      <c r="Z389" s="1077"/>
      <c r="AA389" s="1089"/>
      <c r="AB389" s="1098"/>
      <c r="AC389" s="1098"/>
      <c r="AD389" s="1116"/>
      <c r="AE389" s="675"/>
      <c r="AF389" s="669"/>
      <c r="AG389" s="676"/>
      <c r="AH389" s="1075">
        <v>212</v>
      </c>
      <c r="AI389" s="1077"/>
      <c r="AJ389" s="1089"/>
      <c r="AK389" s="1090"/>
      <c r="AL389" s="1090"/>
      <c r="AM389" s="1077"/>
      <c r="AN389" s="675"/>
      <c r="AO389" s="664"/>
      <c r="AP389" s="664"/>
      <c r="AQ389" s="12"/>
      <c r="AR389" s="1075">
        <v>213</v>
      </c>
      <c r="AS389" s="1077"/>
      <c r="AT389" s="1097"/>
      <c r="AU389" s="1098"/>
      <c r="AV389" s="1098"/>
      <c r="AW389" s="1098"/>
      <c r="AX389" s="1098"/>
      <c r="AY389" s="1099"/>
      <c r="AZ389" s="1100"/>
      <c r="BA389" s="675"/>
      <c r="BB389" s="675"/>
      <c r="BC389" s="38"/>
      <c r="BD389" s="661"/>
      <c r="BE389" s="1075">
        <v>214</v>
      </c>
      <c r="BF389" s="1076"/>
      <c r="BG389" s="1108"/>
      <c r="BH389" s="1099"/>
      <c r="BI389" s="1099"/>
      <c r="BJ389" s="1099"/>
      <c r="BK389" s="1099"/>
      <c r="BL389" s="1099"/>
      <c r="BM389" s="1099"/>
      <c r="BN389" s="1099"/>
      <c r="BO389" s="1099"/>
      <c r="BP389" s="1099"/>
      <c r="BQ389" s="1099"/>
      <c r="BR389" s="1099"/>
      <c r="BS389" s="1099"/>
      <c r="BT389" s="1100"/>
      <c r="BU389" s="670"/>
      <c r="BX389" s="799"/>
      <c r="BY389" s="799"/>
      <c r="BZ389" s="799"/>
      <c r="CA389" s="799"/>
    </row>
    <row r="390" spans="1:79" s="671" customFormat="1" ht="44.25" customHeight="1" thickBot="1" thickTop="1">
      <c r="A390" s="131"/>
      <c r="B390" s="13"/>
      <c r="C390" s="13"/>
      <c r="D390" s="13"/>
      <c r="E390" s="13"/>
      <c r="F390" s="13"/>
      <c r="G390" s="13"/>
      <c r="H390" s="13"/>
      <c r="I390" s="13"/>
      <c r="J390" s="13"/>
      <c r="K390" s="13"/>
      <c r="L390" s="13"/>
      <c r="M390" s="13"/>
      <c r="N390" s="13"/>
      <c r="O390" s="13"/>
      <c r="P390" s="13"/>
      <c r="Q390" s="13"/>
      <c r="R390" s="13"/>
      <c r="S390" s="13"/>
      <c r="T390" s="13"/>
      <c r="U390" s="669"/>
      <c r="V390" s="669"/>
      <c r="W390" s="669"/>
      <c r="X390" s="669"/>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669"/>
      <c r="AZ390" s="669"/>
      <c r="BA390" s="669"/>
      <c r="BB390" s="669"/>
      <c r="BC390" s="669"/>
      <c r="BD390" s="677"/>
      <c r="BE390" s="677"/>
      <c r="BF390" s="677"/>
      <c r="BG390" s="677"/>
      <c r="BH390" s="677"/>
      <c r="BI390" s="677"/>
      <c r="BJ390" s="677"/>
      <c r="BK390" s="677"/>
      <c r="BL390" s="677"/>
      <c r="BM390" s="677"/>
      <c r="BN390" s="677"/>
      <c r="BO390" s="669"/>
      <c r="BP390" s="669"/>
      <c r="BQ390" s="669"/>
      <c r="BR390" s="669"/>
      <c r="BS390" s="669"/>
      <c r="BT390" s="669"/>
      <c r="BU390" s="678"/>
      <c r="BX390" s="799"/>
      <c r="BY390" s="799"/>
      <c r="BZ390" s="799"/>
      <c r="CA390" s="799"/>
    </row>
    <row r="391" spans="1:79" s="671" customFormat="1" ht="30" customHeight="1" thickBot="1" thickTop="1">
      <c r="A391" s="1101" t="s">
        <v>659</v>
      </c>
      <c r="B391" s="1074"/>
      <c r="C391" s="1074"/>
      <c r="D391" s="1074"/>
      <c r="E391" s="1074"/>
      <c r="F391" s="12"/>
      <c r="G391" s="12"/>
      <c r="H391" s="12"/>
      <c r="I391" s="12"/>
      <c r="J391" s="12"/>
      <c r="K391" s="12"/>
      <c r="L391" s="1072">
        <v>215</v>
      </c>
      <c r="M391" s="1073"/>
      <c r="N391" s="1091"/>
      <c r="O391" s="1092"/>
      <c r="P391" s="1092"/>
      <c r="Q391" s="1092"/>
      <c r="R391" s="1092"/>
      <c r="S391" s="1092"/>
      <c r="T391" s="1092"/>
      <c r="U391" s="1092"/>
      <c r="V391" s="1092"/>
      <c r="W391" s="1092"/>
      <c r="X391" s="1092"/>
      <c r="Y391" s="1092"/>
      <c r="Z391" s="1092"/>
      <c r="AA391" s="1092"/>
      <c r="AB391" s="1092"/>
      <c r="AC391" s="1092"/>
      <c r="AD391" s="1092"/>
      <c r="AE391" s="1092"/>
      <c r="AF391" s="1092"/>
      <c r="AG391" s="1092"/>
      <c r="AH391" s="1092"/>
      <c r="AI391" s="1092"/>
      <c r="AJ391" s="1092"/>
      <c r="AK391" s="1092"/>
      <c r="AL391" s="1093"/>
      <c r="AM391" s="162"/>
      <c r="AN391" s="162"/>
      <c r="AO391" s="1096" t="s">
        <v>660</v>
      </c>
      <c r="AP391" s="1096"/>
      <c r="AQ391" s="1096"/>
      <c r="AR391" s="1096"/>
      <c r="AS391" s="1096"/>
      <c r="AT391" s="1096"/>
      <c r="AU391" s="1096"/>
      <c r="AV391" s="669"/>
      <c r="AW391" s="669"/>
      <c r="AX391" s="1072">
        <v>220</v>
      </c>
      <c r="AY391" s="1073"/>
      <c r="AZ391" s="1113"/>
      <c r="BA391" s="1114"/>
      <c r="BB391" s="1114"/>
      <c r="BC391" s="1114"/>
      <c r="BD391" s="1114"/>
      <c r="BE391" s="1114"/>
      <c r="BF391" s="1114"/>
      <c r="BG391" s="1114"/>
      <c r="BH391" s="1114"/>
      <c r="BI391" s="1114"/>
      <c r="BJ391" s="1114"/>
      <c r="BK391" s="1114"/>
      <c r="BL391" s="1114"/>
      <c r="BM391" s="1114"/>
      <c r="BN391" s="1114"/>
      <c r="BO391" s="1114"/>
      <c r="BP391" s="1114"/>
      <c r="BQ391" s="1114"/>
      <c r="BR391" s="1114"/>
      <c r="BS391" s="1114"/>
      <c r="BT391" s="1115"/>
      <c r="BU391" s="680"/>
      <c r="BX391" s="799"/>
      <c r="BY391" s="799"/>
      <c r="BZ391" s="799"/>
      <c r="CA391" s="799"/>
    </row>
    <row r="392" spans="1:79" s="671" customFormat="1" ht="15" customHeight="1" thickBot="1" thickTop="1">
      <c r="A392" s="679"/>
      <c r="B392" s="12"/>
      <c r="C392" s="12"/>
      <c r="D392" s="12"/>
      <c r="E392" s="12"/>
      <c r="F392" s="12"/>
      <c r="G392" s="12"/>
      <c r="H392" s="12"/>
      <c r="I392" s="12"/>
      <c r="J392" s="12"/>
      <c r="K392" s="12"/>
      <c r="L392" s="12"/>
      <c r="M392" s="12"/>
      <c r="N392" s="617"/>
      <c r="O392" s="617"/>
      <c r="P392" s="617"/>
      <c r="Q392" s="617"/>
      <c r="R392" s="617"/>
      <c r="S392" s="617"/>
      <c r="T392" s="617"/>
      <c r="U392" s="617"/>
      <c r="V392" s="617"/>
      <c r="W392" s="617"/>
      <c r="X392" s="617"/>
      <c r="Y392" s="617"/>
      <c r="Z392" s="617"/>
      <c r="AA392" s="617"/>
      <c r="AB392" s="617"/>
      <c r="AC392" s="617"/>
      <c r="AD392" s="617"/>
      <c r="AE392" s="617"/>
      <c r="AF392" s="617"/>
      <c r="AG392" s="681"/>
      <c r="AH392" s="681"/>
      <c r="AI392" s="681"/>
      <c r="AJ392" s="681"/>
      <c r="AK392" s="681"/>
      <c r="AL392" s="681"/>
      <c r="AM392" s="682"/>
      <c r="AN392" s="682"/>
      <c r="AO392" s="18"/>
      <c r="AP392" s="13"/>
      <c r="AQ392" s="13"/>
      <c r="AR392" s="13"/>
      <c r="AS392" s="13"/>
      <c r="AT392" s="13"/>
      <c r="AU392" s="13"/>
      <c r="AV392" s="669"/>
      <c r="AW392" s="669"/>
      <c r="AX392" s="12"/>
      <c r="AY392" s="12"/>
      <c r="AZ392" s="617"/>
      <c r="BA392" s="617"/>
      <c r="BB392" s="617"/>
      <c r="BC392" s="617"/>
      <c r="BD392" s="617"/>
      <c r="BE392" s="617"/>
      <c r="BF392" s="617"/>
      <c r="BG392" s="617"/>
      <c r="BH392" s="617"/>
      <c r="BI392" s="617"/>
      <c r="BJ392" s="617"/>
      <c r="BK392" s="617"/>
      <c r="BL392" s="617"/>
      <c r="BM392" s="617"/>
      <c r="BN392" s="617"/>
      <c r="BO392" s="681"/>
      <c r="BP392" s="681"/>
      <c r="BQ392" s="683"/>
      <c r="BR392" s="684"/>
      <c r="BS392" s="685"/>
      <c r="BT392" s="684"/>
      <c r="BU392" s="680"/>
      <c r="BX392" s="799"/>
      <c r="BY392" s="799"/>
      <c r="BZ392" s="799"/>
      <c r="CA392" s="799"/>
    </row>
    <row r="393" spans="1:79" s="687" customFormat="1" ht="30" customHeight="1" thickBot="1" thickTop="1">
      <c r="A393" s="1101" t="s">
        <v>663</v>
      </c>
      <c r="B393" s="1074"/>
      <c r="C393" s="1074"/>
      <c r="D393" s="1074"/>
      <c r="E393" s="12"/>
      <c r="F393" s="12"/>
      <c r="G393" s="12"/>
      <c r="H393" s="12"/>
      <c r="I393" s="12"/>
      <c r="J393" s="12"/>
      <c r="K393" s="12"/>
      <c r="L393" s="1072">
        <v>216</v>
      </c>
      <c r="M393" s="1073"/>
      <c r="N393" s="1091"/>
      <c r="O393" s="1092"/>
      <c r="P393" s="1092"/>
      <c r="Q393" s="1092"/>
      <c r="R393" s="1092"/>
      <c r="S393" s="1092"/>
      <c r="T393" s="1092"/>
      <c r="U393" s="1092"/>
      <c r="V393" s="1092"/>
      <c r="W393" s="1092"/>
      <c r="X393" s="1092"/>
      <c r="Y393" s="1092"/>
      <c r="Z393" s="1092"/>
      <c r="AA393" s="1092"/>
      <c r="AB393" s="1092"/>
      <c r="AC393" s="1092"/>
      <c r="AD393" s="1092"/>
      <c r="AE393" s="1092"/>
      <c r="AF393" s="1092"/>
      <c r="AG393" s="1092"/>
      <c r="AH393" s="1092"/>
      <c r="AI393" s="1092"/>
      <c r="AJ393" s="1092"/>
      <c r="AK393" s="1092"/>
      <c r="AL393" s="1093"/>
      <c r="AM393" s="162"/>
      <c r="AN393" s="162"/>
      <c r="AO393" s="1074" t="s">
        <v>664</v>
      </c>
      <c r="AP393" s="1074"/>
      <c r="AQ393" s="1074"/>
      <c r="AR393" s="1074"/>
      <c r="AS393" s="1074"/>
      <c r="AT393" s="1074"/>
      <c r="AU393" s="1074"/>
      <c r="AV393" s="1074"/>
      <c r="AW393" s="135"/>
      <c r="AX393" s="1072">
        <v>221</v>
      </c>
      <c r="AY393" s="1073"/>
      <c r="AZ393" s="1081"/>
      <c r="BA393" s="1082"/>
      <c r="BB393" s="1082"/>
      <c r="BC393" s="1082"/>
      <c r="BD393" s="1082"/>
      <c r="BE393" s="1082"/>
      <c r="BF393" s="1082"/>
      <c r="BG393" s="1082"/>
      <c r="BH393" s="1082"/>
      <c r="BI393" s="1082"/>
      <c r="BJ393" s="1082"/>
      <c r="BK393" s="1082"/>
      <c r="BL393" s="1082"/>
      <c r="BM393" s="1082"/>
      <c r="BN393" s="1082"/>
      <c r="BO393" s="1082"/>
      <c r="BP393" s="1082"/>
      <c r="BQ393" s="1082"/>
      <c r="BR393" s="1082"/>
      <c r="BS393" s="1082"/>
      <c r="BT393" s="1083"/>
      <c r="BU393" s="686"/>
      <c r="BX393" s="800"/>
      <c r="BY393" s="800"/>
      <c r="BZ393" s="800"/>
      <c r="CA393" s="800"/>
    </row>
    <row r="394" spans="1:79" s="687" customFormat="1" ht="16.5" customHeight="1" thickBot="1" thickTop="1">
      <c r="A394" s="679"/>
      <c r="B394" s="12"/>
      <c r="C394" s="12"/>
      <c r="D394" s="12"/>
      <c r="E394" s="12"/>
      <c r="F394" s="12"/>
      <c r="G394" s="12"/>
      <c r="H394" s="12"/>
      <c r="I394" s="12"/>
      <c r="J394" s="12"/>
      <c r="K394" s="12"/>
      <c r="L394" s="12"/>
      <c r="M394" s="12"/>
      <c r="N394" s="617"/>
      <c r="O394" s="617"/>
      <c r="P394" s="617"/>
      <c r="Q394" s="617"/>
      <c r="R394" s="617"/>
      <c r="S394" s="617"/>
      <c r="T394" s="617"/>
      <c r="U394" s="617"/>
      <c r="V394" s="617"/>
      <c r="W394" s="617"/>
      <c r="X394" s="617"/>
      <c r="Y394" s="617"/>
      <c r="Z394" s="617"/>
      <c r="AA394" s="617"/>
      <c r="AB394" s="617"/>
      <c r="AC394" s="681"/>
      <c r="AD394" s="681"/>
      <c r="AE394" s="681"/>
      <c r="AF394" s="681"/>
      <c r="AG394" s="681"/>
      <c r="AH394" s="681"/>
      <c r="AI394" s="681"/>
      <c r="AJ394" s="681"/>
      <c r="AK394" s="681"/>
      <c r="AL394" s="681"/>
      <c r="AM394" s="688"/>
      <c r="AN394" s="688"/>
      <c r="AO394" s="18"/>
      <c r="AP394" s="12"/>
      <c r="AQ394" s="12"/>
      <c r="AR394" s="12"/>
      <c r="AS394" s="12"/>
      <c r="AT394" s="12"/>
      <c r="AU394" s="135"/>
      <c r="AV394" s="135"/>
      <c r="AW394" s="135"/>
      <c r="AX394" s="12"/>
      <c r="AY394" s="12"/>
      <c r="AZ394" s="617"/>
      <c r="BA394" s="617"/>
      <c r="BB394" s="617"/>
      <c r="BC394" s="617"/>
      <c r="BD394" s="617"/>
      <c r="BE394" s="617"/>
      <c r="BF394" s="617"/>
      <c r="BG394" s="617"/>
      <c r="BH394" s="617"/>
      <c r="BI394" s="617"/>
      <c r="BJ394" s="617"/>
      <c r="BK394" s="617"/>
      <c r="BL394" s="617"/>
      <c r="BM394" s="617"/>
      <c r="BN394" s="617"/>
      <c r="BO394" s="681"/>
      <c r="BP394" s="681"/>
      <c r="BQ394" s="683"/>
      <c r="BR394" s="684"/>
      <c r="BS394" s="685"/>
      <c r="BT394" s="684"/>
      <c r="BU394" s="686"/>
      <c r="BX394" s="800"/>
      <c r="BY394" s="800"/>
      <c r="BZ394" s="800"/>
      <c r="CA394" s="800"/>
    </row>
    <row r="395" spans="1:79" s="687" customFormat="1" ht="30.75" customHeight="1" thickBot="1" thickTop="1">
      <c r="A395" s="1101" t="s">
        <v>666</v>
      </c>
      <c r="B395" s="1074"/>
      <c r="C395" s="1074"/>
      <c r="D395" s="1074"/>
      <c r="E395" s="1074"/>
      <c r="F395" s="12"/>
      <c r="G395" s="12"/>
      <c r="H395" s="12"/>
      <c r="I395" s="12"/>
      <c r="J395" s="12"/>
      <c r="K395" s="12"/>
      <c r="L395" s="1072">
        <v>217</v>
      </c>
      <c r="M395" s="1073"/>
      <c r="N395" s="1091"/>
      <c r="O395" s="1092"/>
      <c r="P395" s="1092"/>
      <c r="Q395" s="1092"/>
      <c r="R395" s="1092"/>
      <c r="S395" s="1092"/>
      <c r="T395" s="1092"/>
      <c r="U395" s="1092"/>
      <c r="V395" s="1092"/>
      <c r="W395" s="1092"/>
      <c r="X395" s="1092"/>
      <c r="Y395" s="1092"/>
      <c r="Z395" s="1092"/>
      <c r="AA395" s="1092"/>
      <c r="AB395" s="1092"/>
      <c r="AC395" s="1092"/>
      <c r="AD395" s="1092"/>
      <c r="AE395" s="1092"/>
      <c r="AF395" s="1092"/>
      <c r="AG395" s="1092"/>
      <c r="AH395" s="1092"/>
      <c r="AI395" s="1092"/>
      <c r="AJ395" s="1092"/>
      <c r="AK395" s="1092"/>
      <c r="AL395" s="1093"/>
      <c r="AM395" s="162"/>
      <c r="AN395" s="162"/>
      <c r="AO395" s="1074" t="s">
        <v>667</v>
      </c>
      <c r="AP395" s="1074"/>
      <c r="AQ395" s="1074"/>
      <c r="AR395" s="1074"/>
      <c r="AS395" s="1074"/>
      <c r="AT395" s="1074"/>
      <c r="AU395" s="135"/>
      <c r="AV395" s="135"/>
      <c r="AW395" s="135"/>
      <c r="AX395" s="1072">
        <v>222</v>
      </c>
      <c r="AY395" s="1073"/>
      <c r="AZ395" s="1081"/>
      <c r="BA395" s="1082"/>
      <c r="BB395" s="1082"/>
      <c r="BC395" s="1082"/>
      <c r="BD395" s="1082"/>
      <c r="BE395" s="1082"/>
      <c r="BF395" s="1082"/>
      <c r="BG395" s="1082"/>
      <c r="BH395" s="1082"/>
      <c r="BI395" s="1082"/>
      <c r="BJ395" s="1082"/>
      <c r="BK395" s="1082"/>
      <c r="BL395" s="1082"/>
      <c r="BM395" s="1082"/>
      <c r="BN395" s="1082"/>
      <c r="BO395" s="1082"/>
      <c r="BP395" s="1082"/>
      <c r="BQ395" s="1082"/>
      <c r="BR395" s="1082"/>
      <c r="BS395" s="1082"/>
      <c r="BT395" s="1083"/>
      <c r="BU395" s="686"/>
      <c r="BX395" s="800"/>
      <c r="BY395" s="800"/>
      <c r="BZ395" s="800"/>
      <c r="CA395" s="800"/>
    </row>
    <row r="396" spans="1:79" s="687" customFormat="1" ht="15" customHeight="1" thickBot="1" thickTop="1">
      <c r="A396" s="679"/>
      <c r="B396" s="12"/>
      <c r="C396" s="12"/>
      <c r="D396" s="12"/>
      <c r="E396" s="12"/>
      <c r="F396" s="12"/>
      <c r="G396" s="12"/>
      <c r="H396" s="12"/>
      <c r="I396" s="12"/>
      <c r="J396" s="12"/>
      <c r="K396" s="12"/>
      <c r="L396" s="12"/>
      <c r="M396" s="12"/>
      <c r="N396" s="617"/>
      <c r="O396" s="617"/>
      <c r="P396" s="617"/>
      <c r="Q396" s="617"/>
      <c r="R396" s="617"/>
      <c r="S396" s="617"/>
      <c r="T396" s="617"/>
      <c r="U396" s="617"/>
      <c r="V396" s="617"/>
      <c r="W396" s="617"/>
      <c r="X396" s="617"/>
      <c r="Y396" s="617"/>
      <c r="Z396" s="617"/>
      <c r="AA396" s="617"/>
      <c r="AB396" s="617"/>
      <c r="AC396" s="681"/>
      <c r="AD396" s="681"/>
      <c r="AE396" s="681"/>
      <c r="AF396" s="681"/>
      <c r="AG396" s="681"/>
      <c r="AH396" s="681"/>
      <c r="AI396" s="681"/>
      <c r="AJ396" s="681"/>
      <c r="AK396" s="681"/>
      <c r="AL396" s="681"/>
      <c r="AM396" s="688"/>
      <c r="AN396" s="688"/>
      <c r="AO396" s="18"/>
      <c r="AP396" s="12"/>
      <c r="AQ396" s="12"/>
      <c r="AR396" s="12"/>
      <c r="AS396" s="12"/>
      <c r="AT396" s="12"/>
      <c r="AU396" s="135"/>
      <c r="AV396" s="135"/>
      <c r="AW396" s="135"/>
      <c r="AX396" s="12"/>
      <c r="AY396" s="12"/>
      <c r="AZ396" s="617"/>
      <c r="BA396" s="617"/>
      <c r="BB396" s="617"/>
      <c r="BC396" s="617"/>
      <c r="BD396" s="617"/>
      <c r="BE396" s="617"/>
      <c r="BF396" s="617"/>
      <c r="BG396" s="617"/>
      <c r="BH396" s="617"/>
      <c r="BI396" s="617"/>
      <c r="BJ396" s="617"/>
      <c r="BK396" s="617"/>
      <c r="BL396" s="617"/>
      <c r="BM396" s="617"/>
      <c r="BN396" s="617"/>
      <c r="BO396" s="681"/>
      <c r="BP396" s="681"/>
      <c r="BQ396" s="683"/>
      <c r="BR396" s="684"/>
      <c r="BS396" s="685"/>
      <c r="BT396" s="684"/>
      <c r="BU396" s="686"/>
      <c r="BX396" s="800"/>
      <c r="BY396" s="800"/>
      <c r="BZ396" s="800"/>
      <c r="CA396" s="800"/>
    </row>
    <row r="397" spans="1:79" s="687" customFormat="1" ht="30.75" customHeight="1" thickBot="1" thickTop="1">
      <c r="A397" s="1117" t="s">
        <v>668</v>
      </c>
      <c r="B397" s="1118"/>
      <c r="C397" s="1118"/>
      <c r="D397" s="1118"/>
      <c r="E397" s="1118"/>
      <c r="F397" s="1118"/>
      <c r="G397" s="12"/>
      <c r="H397" s="12"/>
      <c r="I397" s="12"/>
      <c r="J397" s="12"/>
      <c r="K397" s="12"/>
      <c r="L397" s="1072">
        <v>218</v>
      </c>
      <c r="M397" s="1073"/>
      <c r="N397" s="1091"/>
      <c r="O397" s="1092"/>
      <c r="P397" s="1092"/>
      <c r="Q397" s="1092"/>
      <c r="R397" s="1092"/>
      <c r="S397" s="1092"/>
      <c r="T397" s="1092"/>
      <c r="U397" s="1092"/>
      <c r="V397" s="1092"/>
      <c r="W397" s="1092"/>
      <c r="X397" s="1092"/>
      <c r="Y397" s="1092"/>
      <c r="Z397" s="1092"/>
      <c r="AA397" s="1092"/>
      <c r="AB397" s="1092"/>
      <c r="AC397" s="1092"/>
      <c r="AD397" s="1092"/>
      <c r="AE397" s="1092"/>
      <c r="AF397" s="1092"/>
      <c r="AG397" s="1092"/>
      <c r="AH397" s="1092"/>
      <c r="AI397" s="1092"/>
      <c r="AJ397" s="1092"/>
      <c r="AK397" s="1092"/>
      <c r="AL397" s="1093"/>
      <c r="AM397" s="162"/>
      <c r="AN397" s="162"/>
      <c r="AO397" s="1074" t="s">
        <v>669</v>
      </c>
      <c r="AP397" s="1074"/>
      <c r="AQ397" s="1074"/>
      <c r="AR397" s="1074"/>
      <c r="AS397" s="1074"/>
      <c r="AT397" s="1074"/>
      <c r="AU397" s="135"/>
      <c r="AV397" s="135"/>
      <c r="AW397" s="135"/>
      <c r="AX397" s="1072">
        <v>223</v>
      </c>
      <c r="AY397" s="1073"/>
      <c r="AZ397" s="1086"/>
      <c r="BA397" s="1087"/>
      <c r="BB397" s="1087"/>
      <c r="BC397" s="1087"/>
      <c r="BD397" s="1087"/>
      <c r="BE397" s="1087"/>
      <c r="BF397" s="1087"/>
      <c r="BG397" s="1087"/>
      <c r="BH397" s="1087"/>
      <c r="BI397" s="1087"/>
      <c r="BJ397" s="1087"/>
      <c r="BK397" s="1087"/>
      <c r="BL397" s="1087"/>
      <c r="BM397" s="1087"/>
      <c r="BN397" s="1087"/>
      <c r="BO397" s="1087"/>
      <c r="BP397" s="1087"/>
      <c r="BQ397" s="1087"/>
      <c r="BR397" s="1087"/>
      <c r="BS397" s="1087"/>
      <c r="BT397" s="1088"/>
      <c r="BU397" s="686"/>
      <c r="BX397" s="800"/>
      <c r="BY397" s="800"/>
      <c r="BZ397" s="800"/>
      <c r="CA397" s="800"/>
    </row>
    <row r="398" spans="1:79" s="687" customFormat="1" ht="15" customHeight="1" thickBot="1" thickTop="1">
      <c r="A398" s="679"/>
      <c r="B398" s="12"/>
      <c r="C398" s="12"/>
      <c r="D398" s="12"/>
      <c r="E398" s="12"/>
      <c r="F398" s="12"/>
      <c r="G398" s="12"/>
      <c r="H398" s="12"/>
      <c r="I398" s="12"/>
      <c r="J398" s="12"/>
      <c r="K398" s="12"/>
      <c r="L398" s="12"/>
      <c r="M398" s="12"/>
      <c r="N398" s="617"/>
      <c r="O398" s="617"/>
      <c r="P398" s="617"/>
      <c r="Q398" s="617"/>
      <c r="R398" s="617"/>
      <c r="S398" s="617"/>
      <c r="T398" s="617"/>
      <c r="U398" s="617"/>
      <c r="V398" s="617"/>
      <c r="W398" s="617"/>
      <c r="X398" s="617"/>
      <c r="Y398" s="617"/>
      <c r="Z398" s="617"/>
      <c r="AA398" s="617"/>
      <c r="AB398" s="617"/>
      <c r="AC398" s="681"/>
      <c r="AD398" s="681"/>
      <c r="AE398" s="681"/>
      <c r="AF398" s="681"/>
      <c r="AG398" s="681"/>
      <c r="AH398" s="681"/>
      <c r="AI398" s="681"/>
      <c r="AJ398" s="681"/>
      <c r="AK398" s="681"/>
      <c r="AL398" s="681"/>
      <c r="AM398" s="688"/>
      <c r="AN398" s="688"/>
      <c r="AO398" s="18"/>
      <c r="AP398" s="12"/>
      <c r="AQ398" s="12"/>
      <c r="AR398" s="12"/>
      <c r="AS398" s="12"/>
      <c r="AT398" s="12"/>
      <c r="AU398" s="135"/>
      <c r="AV398" s="135"/>
      <c r="AW398" s="135"/>
      <c r="AX398" s="12"/>
      <c r="AY398" s="12"/>
      <c r="AZ398" s="617"/>
      <c r="BA398" s="617"/>
      <c r="BB398" s="617"/>
      <c r="BC398" s="617"/>
      <c r="BD398" s="617"/>
      <c r="BE398" s="617"/>
      <c r="BF398" s="617"/>
      <c r="BG398" s="617"/>
      <c r="BH398" s="617"/>
      <c r="BI398" s="617"/>
      <c r="BJ398" s="617"/>
      <c r="BK398" s="617"/>
      <c r="BL398" s="617"/>
      <c r="BM398" s="617"/>
      <c r="BN398" s="617"/>
      <c r="BO398" s="681"/>
      <c r="BP398" s="681"/>
      <c r="BQ398" s="683"/>
      <c r="BR398" s="684"/>
      <c r="BS398" s="685"/>
      <c r="BT398" s="684"/>
      <c r="BU398" s="686"/>
      <c r="BX398" s="800"/>
      <c r="BY398" s="800"/>
      <c r="BZ398" s="800"/>
      <c r="CA398" s="800"/>
    </row>
    <row r="399" spans="1:79" s="687" customFormat="1" ht="30" customHeight="1" thickBot="1" thickTop="1">
      <c r="A399" s="1101" t="s">
        <v>670</v>
      </c>
      <c r="B399" s="1074"/>
      <c r="C399" s="1074"/>
      <c r="D399" s="1074"/>
      <c r="E399" s="1074"/>
      <c r="F399" s="1074"/>
      <c r="G399" s="1074"/>
      <c r="H399" s="1074"/>
      <c r="I399" s="1074"/>
      <c r="J399" s="12"/>
      <c r="K399" s="12"/>
      <c r="L399" s="1053">
        <v>219</v>
      </c>
      <c r="M399" s="1053"/>
      <c r="N399" s="1086"/>
      <c r="O399" s="1087"/>
      <c r="P399" s="1087"/>
      <c r="Q399" s="1087"/>
      <c r="R399" s="1087"/>
      <c r="S399" s="1087"/>
      <c r="T399" s="1087"/>
      <c r="U399" s="1087"/>
      <c r="V399" s="1087"/>
      <c r="W399" s="1087"/>
      <c r="X399" s="1087"/>
      <c r="Y399" s="1087"/>
      <c r="Z399" s="1087"/>
      <c r="AA399" s="1087"/>
      <c r="AB399" s="1087"/>
      <c r="AC399" s="1087"/>
      <c r="AD399" s="1087"/>
      <c r="AE399" s="1087"/>
      <c r="AF399" s="1087"/>
      <c r="AG399" s="1087"/>
      <c r="AH399" s="1087"/>
      <c r="AI399" s="1087"/>
      <c r="AJ399" s="1087"/>
      <c r="AK399" s="1087"/>
      <c r="AL399" s="1088"/>
      <c r="AM399" s="689"/>
      <c r="AN399" s="689"/>
      <c r="AO399" s="1074" t="s">
        <v>671</v>
      </c>
      <c r="AP399" s="1074"/>
      <c r="AQ399" s="1074"/>
      <c r="AR399" s="1074"/>
      <c r="AS399" s="1074"/>
      <c r="AT399" s="1074"/>
      <c r="AU399" s="1074"/>
      <c r="AV399" s="135"/>
      <c r="AW399" s="135"/>
      <c r="AX399" s="1072">
        <v>224</v>
      </c>
      <c r="AY399" s="1073"/>
      <c r="AZ399" s="1081"/>
      <c r="BA399" s="1082"/>
      <c r="BB399" s="1082"/>
      <c r="BC399" s="1082"/>
      <c r="BD399" s="1082"/>
      <c r="BE399" s="1082"/>
      <c r="BF399" s="1082"/>
      <c r="BG399" s="1082"/>
      <c r="BH399" s="1082"/>
      <c r="BI399" s="1082"/>
      <c r="BJ399" s="1082"/>
      <c r="BK399" s="1082"/>
      <c r="BL399" s="1082"/>
      <c r="BM399" s="1082"/>
      <c r="BN399" s="1082"/>
      <c r="BO399" s="1082"/>
      <c r="BP399" s="1082"/>
      <c r="BQ399" s="1082"/>
      <c r="BR399" s="1082"/>
      <c r="BS399" s="1082"/>
      <c r="BT399" s="1083"/>
      <c r="BU399" s="686"/>
      <c r="BX399" s="800"/>
      <c r="BY399" s="800"/>
      <c r="BZ399" s="800"/>
      <c r="CA399" s="800"/>
    </row>
    <row r="400" spans="1:79" s="687" customFormat="1" ht="17.25" customHeight="1" thickBot="1" thickTop="1">
      <c r="A400" s="690"/>
      <c r="B400" s="135"/>
      <c r="C400" s="135"/>
      <c r="D400" s="135"/>
      <c r="E400" s="135"/>
      <c r="F400" s="135"/>
      <c r="G400" s="135"/>
      <c r="H400" s="135"/>
      <c r="I400" s="135"/>
      <c r="J400" s="135"/>
      <c r="K400" s="135"/>
      <c r="L400" s="135"/>
      <c r="M400" s="135"/>
      <c r="N400" s="135"/>
      <c r="O400" s="135"/>
      <c r="P400" s="135"/>
      <c r="Q400" s="135"/>
      <c r="R400" s="135"/>
      <c r="S400" s="135"/>
      <c r="T400" s="135"/>
      <c r="U400" s="135"/>
      <c r="V400" s="135"/>
      <c r="W400" s="135"/>
      <c r="X400" s="135"/>
      <c r="Y400" s="135"/>
      <c r="Z400" s="135"/>
      <c r="AA400" s="12"/>
      <c r="AB400" s="12"/>
      <c r="AC400" s="135"/>
      <c r="AD400" s="135"/>
      <c r="AE400" s="135"/>
      <c r="AF400" s="135"/>
      <c r="AG400" s="135"/>
      <c r="AH400" s="12"/>
      <c r="AI400" s="12"/>
      <c r="AJ400" s="12"/>
      <c r="AK400" s="12"/>
      <c r="AL400" s="12"/>
      <c r="AM400" s="135"/>
      <c r="AN400" s="135"/>
      <c r="AO400" s="135"/>
      <c r="AP400" s="135"/>
      <c r="AQ400" s="135"/>
      <c r="AR400" s="135"/>
      <c r="AS400" s="135"/>
      <c r="AT400" s="135"/>
      <c r="AU400" s="135"/>
      <c r="AV400" s="135"/>
      <c r="AW400" s="135"/>
      <c r="AX400" s="135"/>
      <c r="AY400" s="135"/>
      <c r="AZ400" s="135"/>
      <c r="BA400" s="135"/>
      <c r="BB400" s="135"/>
      <c r="BC400" s="135"/>
      <c r="BD400" s="135"/>
      <c r="BE400" s="135"/>
      <c r="BF400" s="135"/>
      <c r="BG400" s="135"/>
      <c r="BH400" s="135"/>
      <c r="BI400" s="135"/>
      <c r="BJ400" s="135"/>
      <c r="BK400" s="135"/>
      <c r="BL400" s="135"/>
      <c r="BM400" s="135"/>
      <c r="BN400" s="135"/>
      <c r="BO400" s="135"/>
      <c r="BP400" s="135"/>
      <c r="BQ400" s="135"/>
      <c r="BR400" s="135"/>
      <c r="BS400" s="135"/>
      <c r="BT400" s="135"/>
      <c r="BU400" s="691"/>
      <c r="BX400" s="800"/>
      <c r="BY400" s="800"/>
      <c r="BZ400" s="800"/>
      <c r="CA400" s="800"/>
    </row>
    <row r="401" spans="1:73" s="71" customFormat="1" ht="24" customHeight="1" thickBot="1" thickTop="1">
      <c r="A401" s="692"/>
      <c r="B401" s="235" t="s">
        <v>349</v>
      </c>
      <c r="C401" s="235"/>
      <c r="D401" s="235"/>
      <c r="E401" s="235"/>
      <c r="F401" s="235"/>
      <c r="G401" s="235"/>
      <c r="H401" s="235"/>
      <c r="I401" s="235"/>
      <c r="J401" s="235"/>
      <c r="K401" s="235"/>
      <c r="L401" s="235"/>
      <c r="M401" s="1084" t="s">
        <v>595</v>
      </c>
      <c r="N401" s="1084"/>
      <c r="O401" s="1085"/>
      <c r="P401" s="1085"/>
      <c r="Q401" s="1085"/>
      <c r="R401" s="1085"/>
      <c r="S401" s="1085"/>
      <c r="T401" s="1085"/>
      <c r="U401" s="1085"/>
      <c r="Y401" s="133"/>
      <c r="Z401" s="133"/>
      <c r="AA401" s="133"/>
      <c r="AB401" s="1084" t="s">
        <v>596</v>
      </c>
      <c r="AC401" s="1084"/>
      <c r="AD401" s="1085"/>
      <c r="AE401" s="1085"/>
      <c r="AF401" s="1085"/>
      <c r="AG401" s="1085"/>
      <c r="AH401" s="1085"/>
      <c r="AI401" s="1085"/>
      <c r="AJ401" s="1085"/>
      <c r="AK401" s="133"/>
      <c r="AL401" s="133"/>
      <c r="AM401" s="133"/>
      <c r="AN401" s="133"/>
      <c r="AQ401" s="1084" t="s">
        <v>597</v>
      </c>
      <c r="AR401" s="1084"/>
      <c r="AS401" s="1085"/>
      <c r="AT401" s="1085"/>
      <c r="AU401" s="1085"/>
      <c r="AV401" s="1085"/>
      <c r="AW401" s="1085"/>
      <c r="AX401" s="1085"/>
      <c r="AY401" s="1085"/>
      <c r="BG401" s="1109" t="s">
        <v>695</v>
      </c>
      <c r="BH401" s="1110"/>
      <c r="BI401" s="1110"/>
      <c r="BJ401" s="1110"/>
      <c r="BK401" s="1110"/>
      <c r="BL401" s="1110"/>
      <c r="BM401" s="1110"/>
      <c r="BN401" s="1110"/>
      <c r="BO401" s="1110"/>
      <c r="BP401" s="1110"/>
      <c r="BQ401" s="1110"/>
      <c r="BR401" s="1110"/>
      <c r="BS401" s="1111"/>
      <c r="BT401" s="14"/>
      <c r="BU401" s="693"/>
    </row>
    <row r="402" spans="1:73" s="71" customFormat="1" ht="24" customHeight="1" thickBot="1" thickTop="1">
      <c r="A402" s="659"/>
      <c r="B402" s="133"/>
      <c r="C402" s="133"/>
      <c r="D402" s="133"/>
      <c r="E402" s="133"/>
      <c r="F402" s="133"/>
      <c r="G402" s="133"/>
      <c r="H402" s="133"/>
      <c r="I402" s="133"/>
      <c r="J402" s="133"/>
      <c r="K402" s="133"/>
      <c r="L402" s="133"/>
      <c r="M402" s="133"/>
      <c r="N402" s="133"/>
      <c r="O402" s="133"/>
      <c r="P402" s="14"/>
      <c r="Q402" s="14"/>
      <c r="R402" s="14"/>
      <c r="S402" s="14"/>
      <c r="T402" s="14"/>
      <c r="U402" s="133"/>
      <c r="V402" s="133"/>
      <c r="W402" s="133"/>
      <c r="X402" s="133"/>
      <c r="Y402" s="133"/>
      <c r="Z402" s="133"/>
      <c r="AA402" s="133"/>
      <c r="AB402" s="133"/>
      <c r="AC402" s="133"/>
      <c r="AD402" s="133"/>
      <c r="AE402" s="133"/>
      <c r="AF402" s="133"/>
      <c r="AG402" s="133"/>
      <c r="AH402" s="133"/>
      <c r="AI402" s="133"/>
      <c r="AJ402" s="133"/>
      <c r="AK402" s="133"/>
      <c r="AL402" s="133"/>
      <c r="AM402" s="133"/>
      <c r="AN402" s="133"/>
      <c r="BJ402" s="14"/>
      <c r="BK402" s="14"/>
      <c r="BL402" s="14"/>
      <c r="BM402" s="14"/>
      <c r="BN402" s="14"/>
      <c r="BO402" s="14"/>
      <c r="BP402" s="14"/>
      <c r="BQ402" s="14"/>
      <c r="BR402" s="14"/>
      <c r="BS402" s="14"/>
      <c r="BT402" s="14"/>
      <c r="BU402" s="693"/>
    </row>
    <row r="403" spans="1:73" s="71" customFormat="1" ht="29.25" customHeight="1" thickBot="1" thickTop="1">
      <c r="A403" s="659"/>
      <c r="B403" s="1074" t="s">
        <v>298</v>
      </c>
      <c r="C403" s="1074"/>
      <c r="D403" s="1074"/>
      <c r="E403" s="1074"/>
      <c r="F403" s="1074"/>
      <c r="G403" s="1074"/>
      <c r="H403" s="1074"/>
      <c r="I403" s="133"/>
      <c r="J403" s="133"/>
      <c r="K403" s="133"/>
      <c r="L403" s="133"/>
      <c r="M403" s="1072">
        <v>225</v>
      </c>
      <c r="N403" s="1073"/>
      <c r="O403" s="1039"/>
      <c r="P403" s="1040"/>
      <c r="Q403" s="1040"/>
      <c r="R403" s="1040"/>
      <c r="S403" s="1040"/>
      <c r="T403" s="1040"/>
      <c r="U403" s="1040"/>
      <c r="V403" s="1040"/>
      <c r="W403" s="1040"/>
      <c r="X403" s="1041"/>
      <c r="Y403" s="133"/>
      <c r="Z403" s="133"/>
      <c r="AA403" s="133"/>
      <c r="AB403" s="1072">
        <v>226</v>
      </c>
      <c r="AC403" s="1073"/>
      <c r="AD403" s="1039"/>
      <c r="AE403" s="1040"/>
      <c r="AF403" s="1040"/>
      <c r="AG403" s="1040"/>
      <c r="AH403" s="1040"/>
      <c r="AI403" s="1040"/>
      <c r="AJ403" s="1040"/>
      <c r="AK403" s="1040"/>
      <c r="AL403" s="1040"/>
      <c r="AM403" s="1041"/>
      <c r="AQ403" s="1072">
        <v>227</v>
      </c>
      <c r="AR403" s="1073"/>
      <c r="AS403" s="1039"/>
      <c r="AT403" s="1040"/>
      <c r="AU403" s="1040"/>
      <c r="AV403" s="1040"/>
      <c r="AW403" s="1040"/>
      <c r="AX403" s="1040"/>
      <c r="AY403" s="1040"/>
      <c r="AZ403" s="1040"/>
      <c r="BA403" s="1040"/>
      <c r="BB403" s="1041"/>
      <c r="BG403" s="1072">
        <v>228</v>
      </c>
      <c r="BH403" s="1073"/>
      <c r="BI403" s="1067">
        <f>O403+AD403+AS403</f>
        <v>0</v>
      </c>
      <c r="BJ403" s="1068"/>
      <c r="BK403" s="1068"/>
      <c r="BL403" s="1068"/>
      <c r="BM403" s="1068"/>
      <c r="BN403" s="1068"/>
      <c r="BO403" s="1068"/>
      <c r="BP403" s="1068"/>
      <c r="BQ403" s="1068"/>
      <c r="BR403" s="1068"/>
      <c r="BS403" s="1069"/>
      <c r="BU403" s="693"/>
    </row>
    <row r="404" spans="1:73" s="71" customFormat="1" ht="16.5" customHeight="1" thickBot="1" thickTop="1">
      <c r="A404" s="659"/>
      <c r="B404" s="18"/>
      <c r="C404" s="18"/>
      <c r="D404" s="18"/>
      <c r="E404" s="18"/>
      <c r="F404" s="18"/>
      <c r="G404" s="18"/>
      <c r="H404" s="18"/>
      <c r="I404" s="133"/>
      <c r="J404" s="133"/>
      <c r="K404" s="133"/>
      <c r="L404" s="133"/>
      <c r="M404" s="133"/>
      <c r="N404" s="133"/>
      <c r="O404" s="133"/>
      <c r="P404" s="14"/>
      <c r="Q404" s="14"/>
      <c r="R404" s="14"/>
      <c r="S404" s="14"/>
      <c r="T404" s="14"/>
      <c r="U404" s="133"/>
      <c r="V404" s="133"/>
      <c r="W404" s="133"/>
      <c r="X404" s="133"/>
      <c r="Y404" s="133"/>
      <c r="Z404" s="133"/>
      <c r="AA404" s="133"/>
      <c r="AB404" s="14"/>
      <c r="AC404" s="14"/>
      <c r="AD404" s="133"/>
      <c r="AE404" s="14"/>
      <c r="AF404" s="14"/>
      <c r="AG404" s="14"/>
      <c r="AH404" s="14"/>
      <c r="AI404" s="14"/>
      <c r="AJ404" s="133"/>
      <c r="AK404" s="133"/>
      <c r="AL404" s="133"/>
      <c r="AM404" s="133"/>
      <c r="AN404" s="14"/>
      <c r="AO404" s="14"/>
      <c r="AP404" s="14"/>
      <c r="AQ404" s="14"/>
      <c r="AR404" s="14"/>
      <c r="AS404" s="133"/>
      <c r="AT404" s="14"/>
      <c r="AU404" s="14"/>
      <c r="AV404" s="14"/>
      <c r="AW404" s="14"/>
      <c r="AX404" s="14"/>
      <c r="AY404" s="133"/>
      <c r="AZ404" s="133"/>
      <c r="BA404" s="133"/>
      <c r="BB404" s="133"/>
      <c r="BC404" s="14"/>
      <c r="BD404" s="14"/>
      <c r="BE404" s="14"/>
      <c r="BF404" s="14"/>
      <c r="BG404" s="14"/>
      <c r="BH404" s="14"/>
      <c r="BI404" s="801"/>
      <c r="BJ404" s="801"/>
      <c r="BK404" s="801"/>
      <c r="BL404" s="801"/>
      <c r="BM404" s="801"/>
      <c r="BN404" s="801"/>
      <c r="BO404" s="801"/>
      <c r="BP404" s="801"/>
      <c r="BQ404" s="801"/>
      <c r="BR404" s="801"/>
      <c r="BS404" s="801"/>
      <c r="BT404" s="14"/>
      <c r="BU404" s="693"/>
    </row>
    <row r="405" spans="1:73" s="71" customFormat="1" ht="29.25" customHeight="1" thickBot="1" thickTop="1">
      <c r="A405" s="659"/>
      <c r="B405" s="1074" t="s">
        <v>334</v>
      </c>
      <c r="C405" s="1074"/>
      <c r="D405" s="1074"/>
      <c r="E405" s="1074"/>
      <c r="F405" s="1074"/>
      <c r="G405" s="1074"/>
      <c r="H405" s="1074"/>
      <c r="I405" s="14"/>
      <c r="J405" s="14"/>
      <c r="K405" s="133"/>
      <c r="L405" s="133"/>
      <c r="M405" s="1072">
        <v>229</v>
      </c>
      <c r="N405" s="1073"/>
      <c r="O405" s="1039"/>
      <c r="P405" s="1040"/>
      <c r="Q405" s="1040"/>
      <c r="R405" s="1040"/>
      <c r="S405" s="1040"/>
      <c r="T405" s="1040"/>
      <c r="U405" s="1040"/>
      <c r="V405" s="1040"/>
      <c r="W405" s="1040"/>
      <c r="X405" s="1041"/>
      <c r="Y405" s="133"/>
      <c r="Z405" s="133"/>
      <c r="AA405" s="133"/>
      <c r="AB405" s="1072">
        <v>230</v>
      </c>
      <c r="AC405" s="1073"/>
      <c r="AD405" s="1039"/>
      <c r="AE405" s="1040"/>
      <c r="AF405" s="1040"/>
      <c r="AG405" s="1040"/>
      <c r="AH405" s="1040"/>
      <c r="AI405" s="1040"/>
      <c r="AJ405" s="1040"/>
      <c r="AK405" s="1040"/>
      <c r="AL405" s="1040"/>
      <c r="AM405" s="1041"/>
      <c r="AQ405" s="1072">
        <v>231</v>
      </c>
      <c r="AR405" s="1073"/>
      <c r="AS405" s="1039"/>
      <c r="AT405" s="1040"/>
      <c r="AU405" s="1040"/>
      <c r="AV405" s="1040"/>
      <c r="AW405" s="1040"/>
      <c r="AX405" s="1040"/>
      <c r="AY405" s="1040"/>
      <c r="AZ405" s="1040"/>
      <c r="BA405" s="1040"/>
      <c r="BB405" s="1041"/>
      <c r="BG405" s="1072">
        <v>232</v>
      </c>
      <c r="BH405" s="1073"/>
      <c r="BI405" s="1067">
        <f>O405+AD405+AS405</f>
        <v>0</v>
      </c>
      <c r="BJ405" s="1068"/>
      <c r="BK405" s="1068"/>
      <c r="BL405" s="1068"/>
      <c r="BM405" s="1068"/>
      <c r="BN405" s="1068"/>
      <c r="BO405" s="1068"/>
      <c r="BP405" s="1068"/>
      <c r="BQ405" s="1068"/>
      <c r="BR405" s="1068"/>
      <c r="BS405" s="1069"/>
      <c r="BT405" s="14"/>
      <c r="BU405" s="693"/>
    </row>
    <row r="406" spans="1:73" s="71" customFormat="1" ht="9" customHeight="1" thickBot="1" thickTop="1">
      <c r="A406" s="659"/>
      <c r="B406" s="18"/>
      <c r="C406" s="18"/>
      <c r="D406" s="18"/>
      <c r="E406" s="18"/>
      <c r="F406" s="18"/>
      <c r="G406" s="18"/>
      <c r="H406" s="18"/>
      <c r="I406" s="14"/>
      <c r="J406" s="14"/>
      <c r="K406" s="133"/>
      <c r="L406" s="133"/>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801"/>
      <c r="BJ406" s="801"/>
      <c r="BK406" s="801"/>
      <c r="BL406" s="801"/>
      <c r="BM406" s="801"/>
      <c r="BN406" s="801"/>
      <c r="BO406" s="801"/>
      <c r="BP406" s="801"/>
      <c r="BQ406" s="801"/>
      <c r="BR406" s="801"/>
      <c r="BS406" s="801"/>
      <c r="BT406" s="14"/>
      <c r="BU406" s="693"/>
    </row>
    <row r="407" spans="1:73" s="71" customFormat="1" ht="29.25" customHeight="1" thickBot="1" thickTop="1">
      <c r="A407" s="659"/>
      <c r="B407" s="1074" t="s">
        <v>335</v>
      </c>
      <c r="C407" s="1074"/>
      <c r="D407" s="1074"/>
      <c r="E407" s="1074"/>
      <c r="F407" s="1074"/>
      <c r="G407" s="1074"/>
      <c r="H407" s="1074"/>
      <c r="I407" s="133"/>
      <c r="J407" s="133"/>
      <c r="K407" s="133"/>
      <c r="L407" s="133"/>
      <c r="M407" s="1072">
        <v>233</v>
      </c>
      <c r="N407" s="1073"/>
      <c r="O407" s="1039"/>
      <c r="P407" s="1040"/>
      <c r="Q407" s="1040"/>
      <c r="R407" s="1040"/>
      <c r="S407" s="1040"/>
      <c r="T407" s="1040"/>
      <c r="U407" s="1040"/>
      <c r="V407" s="1040"/>
      <c r="W407" s="1040"/>
      <c r="X407" s="1041"/>
      <c r="Y407" s="133"/>
      <c r="Z407" s="133"/>
      <c r="AA407" s="133"/>
      <c r="AB407" s="1072">
        <v>234</v>
      </c>
      <c r="AC407" s="1073"/>
      <c r="AD407" s="1039"/>
      <c r="AE407" s="1040"/>
      <c r="AF407" s="1040"/>
      <c r="AG407" s="1040"/>
      <c r="AH407" s="1040"/>
      <c r="AI407" s="1040"/>
      <c r="AJ407" s="1040"/>
      <c r="AK407" s="1040"/>
      <c r="AL407" s="1040"/>
      <c r="AM407" s="1041"/>
      <c r="AQ407" s="1072">
        <v>235</v>
      </c>
      <c r="AR407" s="1073"/>
      <c r="AS407" s="1039"/>
      <c r="AT407" s="1040"/>
      <c r="AU407" s="1040"/>
      <c r="AV407" s="1040"/>
      <c r="AW407" s="1040"/>
      <c r="AX407" s="1040"/>
      <c r="AY407" s="1040"/>
      <c r="AZ407" s="1040"/>
      <c r="BA407" s="1040"/>
      <c r="BB407" s="1041"/>
      <c r="BG407" s="1072">
        <v>236</v>
      </c>
      <c r="BH407" s="1073"/>
      <c r="BI407" s="1067">
        <f>O407+AD407+AS407</f>
        <v>0</v>
      </c>
      <c r="BJ407" s="1068"/>
      <c r="BK407" s="1068"/>
      <c r="BL407" s="1068"/>
      <c r="BM407" s="1068"/>
      <c r="BN407" s="1068"/>
      <c r="BO407" s="1068"/>
      <c r="BP407" s="1068"/>
      <c r="BQ407" s="1068"/>
      <c r="BR407" s="1068"/>
      <c r="BS407" s="1069"/>
      <c r="BT407" s="14"/>
      <c r="BU407" s="693"/>
    </row>
    <row r="408" spans="1:73" s="71" customFormat="1" ht="9" customHeight="1" thickBot="1" thickTop="1">
      <c r="A408" s="659"/>
      <c r="B408" s="18"/>
      <c r="C408" s="18"/>
      <c r="D408" s="18"/>
      <c r="E408" s="18"/>
      <c r="F408" s="18"/>
      <c r="G408" s="18"/>
      <c r="H408" s="18"/>
      <c r="I408" s="133"/>
      <c r="J408" s="133"/>
      <c r="K408" s="133"/>
      <c r="L408" s="133"/>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801"/>
      <c r="BJ408" s="801"/>
      <c r="BK408" s="801"/>
      <c r="BL408" s="801"/>
      <c r="BM408" s="801"/>
      <c r="BN408" s="801"/>
      <c r="BO408" s="801"/>
      <c r="BP408" s="801"/>
      <c r="BQ408" s="801"/>
      <c r="BR408" s="801"/>
      <c r="BS408" s="801"/>
      <c r="BT408" s="14"/>
      <c r="BU408" s="693"/>
    </row>
    <row r="409" spans="1:73" s="71" customFormat="1" ht="29.25" customHeight="1" thickBot="1" thickTop="1">
      <c r="A409" s="659"/>
      <c r="B409" s="1074" t="s">
        <v>523</v>
      </c>
      <c r="C409" s="1074"/>
      <c r="D409" s="1074"/>
      <c r="E409" s="1074"/>
      <c r="F409" s="1074"/>
      <c r="G409" s="1074"/>
      <c r="H409" s="1074"/>
      <c r="I409" s="133"/>
      <c r="J409" s="133"/>
      <c r="K409" s="133"/>
      <c r="L409" s="133"/>
      <c r="M409" s="1072">
        <v>237</v>
      </c>
      <c r="N409" s="1073"/>
      <c r="O409" s="1039"/>
      <c r="P409" s="1040"/>
      <c r="Q409" s="1040"/>
      <c r="R409" s="1040"/>
      <c r="S409" s="1040"/>
      <c r="T409" s="1040"/>
      <c r="U409" s="1040"/>
      <c r="V409" s="1040"/>
      <c r="W409" s="1040"/>
      <c r="X409" s="1041"/>
      <c r="Y409" s="133"/>
      <c r="Z409" s="133"/>
      <c r="AA409" s="133"/>
      <c r="AB409" s="1072">
        <v>238</v>
      </c>
      <c r="AC409" s="1073"/>
      <c r="AD409" s="1039"/>
      <c r="AE409" s="1040"/>
      <c r="AF409" s="1040"/>
      <c r="AG409" s="1040"/>
      <c r="AH409" s="1040"/>
      <c r="AI409" s="1040"/>
      <c r="AJ409" s="1040"/>
      <c r="AK409" s="1040"/>
      <c r="AL409" s="1040"/>
      <c r="AM409" s="1041"/>
      <c r="AQ409" s="1072">
        <v>239</v>
      </c>
      <c r="AR409" s="1073"/>
      <c r="AS409" s="1039"/>
      <c r="AT409" s="1040"/>
      <c r="AU409" s="1040"/>
      <c r="AV409" s="1040"/>
      <c r="AW409" s="1040"/>
      <c r="AX409" s="1040"/>
      <c r="AY409" s="1040"/>
      <c r="AZ409" s="1040"/>
      <c r="BA409" s="1040"/>
      <c r="BB409" s="1041"/>
      <c r="BG409" s="1072">
        <v>240</v>
      </c>
      <c r="BH409" s="1073"/>
      <c r="BI409" s="1067">
        <f>O409+AD409+AS409</f>
        <v>0</v>
      </c>
      <c r="BJ409" s="1068"/>
      <c r="BK409" s="1068"/>
      <c r="BL409" s="1068"/>
      <c r="BM409" s="1068"/>
      <c r="BN409" s="1068"/>
      <c r="BO409" s="1068"/>
      <c r="BP409" s="1068"/>
      <c r="BQ409" s="1068"/>
      <c r="BR409" s="1068"/>
      <c r="BS409" s="1069"/>
      <c r="BT409" s="14"/>
      <c r="BU409" s="693"/>
    </row>
    <row r="410" spans="1:73" s="71" customFormat="1" ht="9" customHeight="1" thickBot="1" thickTop="1">
      <c r="A410" s="659"/>
      <c r="B410" s="18"/>
      <c r="C410" s="18"/>
      <c r="D410" s="18"/>
      <c r="E410" s="18"/>
      <c r="F410" s="18"/>
      <c r="G410" s="18"/>
      <c r="H410" s="18"/>
      <c r="I410" s="133"/>
      <c r="J410" s="133"/>
      <c r="K410" s="133"/>
      <c r="L410" s="133"/>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801"/>
      <c r="BJ410" s="801"/>
      <c r="BK410" s="801"/>
      <c r="BL410" s="801"/>
      <c r="BM410" s="801"/>
      <c r="BN410" s="801"/>
      <c r="BO410" s="801"/>
      <c r="BP410" s="801"/>
      <c r="BQ410" s="801"/>
      <c r="BR410" s="801"/>
      <c r="BS410" s="801"/>
      <c r="BT410" s="14"/>
      <c r="BU410" s="693"/>
    </row>
    <row r="411" spans="1:73" s="71" customFormat="1" ht="29.25" customHeight="1" thickBot="1" thickTop="1">
      <c r="A411" s="659"/>
      <c r="B411" s="1074" t="s">
        <v>299</v>
      </c>
      <c r="C411" s="1074"/>
      <c r="D411" s="1074"/>
      <c r="E411" s="1074"/>
      <c r="F411" s="1074"/>
      <c r="G411" s="1074"/>
      <c r="H411" s="1074"/>
      <c r="I411" s="133"/>
      <c r="J411" s="133"/>
      <c r="K411" s="133"/>
      <c r="L411" s="133"/>
      <c r="M411" s="1072">
        <v>241</v>
      </c>
      <c r="N411" s="1073"/>
      <c r="O411" s="1039"/>
      <c r="P411" s="1040"/>
      <c r="Q411" s="1040"/>
      <c r="R411" s="1040"/>
      <c r="S411" s="1040"/>
      <c r="T411" s="1040"/>
      <c r="U411" s="1040"/>
      <c r="V411" s="1040"/>
      <c r="W411" s="1040"/>
      <c r="X411" s="1041"/>
      <c r="Y411" s="133"/>
      <c r="Z411" s="133"/>
      <c r="AA411" s="133"/>
      <c r="AB411" s="1072">
        <v>242</v>
      </c>
      <c r="AC411" s="1073"/>
      <c r="AD411" s="1039"/>
      <c r="AE411" s="1040"/>
      <c r="AF411" s="1040"/>
      <c r="AG411" s="1040"/>
      <c r="AH411" s="1040"/>
      <c r="AI411" s="1040"/>
      <c r="AJ411" s="1040"/>
      <c r="AK411" s="1040"/>
      <c r="AL411" s="1040"/>
      <c r="AM411" s="1041"/>
      <c r="AQ411" s="1072">
        <v>243</v>
      </c>
      <c r="AR411" s="1073"/>
      <c r="AS411" s="1039"/>
      <c r="AT411" s="1040"/>
      <c r="AU411" s="1040"/>
      <c r="AV411" s="1040"/>
      <c r="AW411" s="1040"/>
      <c r="AX411" s="1040"/>
      <c r="AY411" s="1040"/>
      <c r="AZ411" s="1040"/>
      <c r="BA411" s="1040"/>
      <c r="BB411" s="1041"/>
      <c r="BG411" s="1072">
        <v>244</v>
      </c>
      <c r="BH411" s="1073"/>
      <c r="BI411" s="1067">
        <f>O411+AD411+AS411</f>
        <v>0</v>
      </c>
      <c r="BJ411" s="1068"/>
      <c r="BK411" s="1068"/>
      <c r="BL411" s="1068"/>
      <c r="BM411" s="1068"/>
      <c r="BN411" s="1068"/>
      <c r="BO411" s="1068"/>
      <c r="BP411" s="1068"/>
      <c r="BQ411" s="1068"/>
      <c r="BR411" s="1068"/>
      <c r="BS411" s="1069"/>
      <c r="BT411" s="14"/>
      <c r="BU411" s="693"/>
    </row>
    <row r="412" spans="1:73" s="71" customFormat="1" ht="9" customHeight="1" thickBot="1" thickTop="1">
      <c r="A412" s="659"/>
      <c r="B412" s="18"/>
      <c r="C412" s="18"/>
      <c r="D412" s="18"/>
      <c r="E412" s="18"/>
      <c r="F412" s="18"/>
      <c r="G412" s="18"/>
      <c r="H412" s="18"/>
      <c r="I412" s="133"/>
      <c r="J412" s="133"/>
      <c r="K412" s="133"/>
      <c r="L412" s="133"/>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801"/>
      <c r="BJ412" s="801"/>
      <c r="BK412" s="801"/>
      <c r="BL412" s="801"/>
      <c r="BM412" s="801"/>
      <c r="BN412" s="801"/>
      <c r="BO412" s="801"/>
      <c r="BP412" s="801"/>
      <c r="BQ412" s="801"/>
      <c r="BR412" s="801"/>
      <c r="BS412" s="801"/>
      <c r="BT412" s="14"/>
      <c r="BU412" s="693"/>
    </row>
    <row r="413" spans="1:73" s="71" customFormat="1" ht="29.25" customHeight="1" thickBot="1" thickTop="1">
      <c r="A413" s="659"/>
      <c r="B413" s="1074" t="s">
        <v>350</v>
      </c>
      <c r="C413" s="1074"/>
      <c r="D413" s="1074"/>
      <c r="E413" s="1074"/>
      <c r="F413" s="1074"/>
      <c r="G413" s="1074"/>
      <c r="H413" s="1074"/>
      <c r="I413" s="133"/>
      <c r="J413" s="133"/>
      <c r="K413" s="133"/>
      <c r="L413" s="133"/>
      <c r="M413" s="1072">
        <v>245</v>
      </c>
      <c r="N413" s="1073"/>
      <c r="O413" s="1039"/>
      <c r="P413" s="1040"/>
      <c r="Q413" s="1040"/>
      <c r="R413" s="1040"/>
      <c r="S413" s="1040"/>
      <c r="T413" s="1040"/>
      <c r="U413" s="1040"/>
      <c r="V413" s="1040"/>
      <c r="W413" s="1040"/>
      <c r="X413" s="1041"/>
      <c r="Y413" s="133"/>
      <c r="Z413" s="133"/>
      <c r="AA413" s="133"/>
      <c r="AB413" s="1072">
        <v>246</v>
      </c>
      <c r="AC413" s="1073"/>
      <c r="AD413" s="1039"/>
      <c r="AE413" s="1040"/>
      <c r="AF413" s="1040"/>
      <c r="AG413" s="1040"/>
      <c r="AH413" s="1040"/>
      <c r="AI413" s="1040"/>
      <c r="AJ413" s="1040"/>
      <c r="AK413" s="1040"/>
      <c r="AL413" s="1040"/>
      <c r="AM413" s="1041"/>
      <c r="AQ413" s="1072">
        <v>247</v>
      </c>
      <c r="AR413" s="1073"/>
      <c r="AS413" s="1039"/>
      <c r="AT413" s="1040"/>
      <c r="AU413" s="1040"/>
      <c r="AV413" s="1040"/>
      <c r="AW413" s="1040"/>
      <c r="AX413" s="1040"/>
      <c r="AY413" s="1040"/>
      <c r="AZ413" s="1040"/>
      <c r="BA413" s="1040"/>
      <c r="BB413" s="1041"/>
      <c r="BG413" s="1072">
        <v>248</v>
      </c>
      <c r="BH413" s="1073"/>
      <c r="BI413" s="1067">
        <f>O413+AD413+AS413</f>
        <v>0</v>
      </c>
      <c r="BJ413" s="1068"/>
      <c r="BK413" s="1068"/>
      <c r="BL413" s="1068"/>
      <c r="BM413" s="1068"/>
      <c r="BN413" s="1068"/>
      <c r="BO413" s="1068"/>
      <c r="BP413" s="1068"/>
      <c r="BQ413" s="1068"/>
      <c r="BR413" s="1068"/>
      <c r="BS413" s="1069"/>
      <c r="BT413" s="14"/>
      <c r="BU413" s="693"/>
    </row>
    <row r="414" spans="1:73" s="71" customFormat="1" ht="9" customHeight="1" thickBot="1" thickTop="1">
      <c r="A414" s="659"/>
      <c r="B414" s="18"/>
      <c r="C414" s="18"/>
      <c r="D414" s="18"/>
      <c r="E414" s="18"/>
      <c r="F414" s="18"/>
      <c r="G414" s="18"/>
      <c r="H414" s="18"/>
      <c r="I414" s="133"/>
      <c r="J414" s="133"/>
      <c r="K414" s="133"/>
      <c r="L414" s="133"/>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801"/>
      <c r="BJ414" s="801"/>
      <c r="BK414" s="801"/>
      <c r="BL414" s="801"/>
      <c r="BM414" s="801"/>
      <c r="BN414" s="801"/>
      <c r="BO414" s="801"/>
      <c r="BP414" s="801"/>
      <c r="BQ414" s="801"/>
      <c r="BR414" s="801"/>
      <c r="BS414" s="801"/>
      <c r="BT414" s="14"/>
      <c r="BU414" s="693"/>
    </row>
    <row r="415" spans="1:73" s="71" customFormat="1" ht="29.25" customHeight="1" thickBot="1" thickTop="1">
      <c r="A415" s="659"/>
      <c r="B415" s="1074" t="s">
        <v>563</v>
      </c>
      <c r="C415" s="1074"/>
      <c r="D415" s="1074"/>
      <c r="E415" s="1074"/>
      <c r="F415" s="1074"/>
      <c r="G415" s="1074"/>
      <c r="H415" s="1074"/>
      <c r="I415" s="133"/>
      <c r="J415" s="133"/>
      <c r="K415" s="133"/>
      <c r="L415" s="133"/>
      <c r="M415" s="1072" t="s">
        <v>672</v>
      </c>
      <c r="N415" s="1073"/>
      <c r="O415" s="1039"/>
      <c r="P415" s="1040"/>
      <c r="Q415" s="1040"/>
      <c r="R415" s="1040"/>
      <c r="S415" s="1040"/>
      <c r="T415" s="1040"/>
      <c r="U415" s="1040"/>
      <c r="V415" s="1040"/>
      <c r="W415" s="1040"/>
      <c r="X415" s="1041"/>
      <c r="Y415" s="133"/>
      <c r="Z415" s="133"/>
      <c r="AA415" s="133"/>
      <c r="AB415" s="1072" t="s">
        <v>673</v>
      </c>
      <c r="AC415" s="1073"/>
      <c r="AD415" s="1039"/>
      <c r="AE415" s="1040"/>
      <c r="AF415" s="1040"/>
      <c r="AG415" s="1040"/>
      <c r="AH415" s="1040"/>
      <c r="AI415" s="1040"/>
      <c r="AJ415" s="1040"/>
      <c r="AK415" s="1040"/>
      <c r="AL415" s="1040"/>
      <c r="AM415" s="1041"/>
      <c r="AQ415" s="1072" t="s">
        <v>674</v>
      </c>
      <c r="AR415" s="1073"/>
      <c r="AS415" s="1039"/>
      <c r="AT415" s="1040"/>
      <c r="AU415" s="1040"/>
      <c r="AV415" s="1040"/>
      <c r="AW415" s="1040"/>
      <c r="AX415" s="1040"/>
      <c r="AY415" s="1040"/>
      <c r="AZ415" s="1040"/>
      <c r="BA415" s="1040"/>
      <c r="BB415" s="1041"/>
      <c r="BG415" s="1072" t="s">
        <v>675</v>
      </c>
      <c r="BH415" s="1073"/>
      <c r="BI415" s="1067">
        <f>O415+AD415+AS415</f>
        <v>0</v>
      </c>
      <c r="BJ415" s="1068"/>
      <c r="BK415" s="1068"/>
      <c r="BL415" s="1068"/>
      <c r="BM415" s="1068"/>
      <c r="BN415" s="1068"/>
      <c r="BO415" s="1068"/>
      <c r="BP415" s="1068"/>
      <c r="BQ415" s="1068"/>
      <c r="BR415" s="1068"/>
      <c r="BS415" s="1069"/>
      <c r="BT415" s="14"/>
      <c r="BU415" s="693"/>
    </row>
    <row r="416" spans="1:73" s="71" customFormat="1" ht="9" customHeight="1" thickBot="1" thickTop="1">
      <c r="A416" s="659"/>
      <c r="B416" s="18"/>
      <c r="C416" s="18"/>
      <c r="D416" s="18"/>
      <c r="E416" s="18"/>
      <c r="F416" s="18"/>
      <c r="G416" s="18"/>
      <c r="H416" s="18"/>
      <c r="I416" s="133"/>
      <c r="J416" s="133"/>
      <c r="K416" s="133"/>
      <c r="L416" s="133"/>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801"/>
      <c r="BJ416" s="801"/>
      <c r="BK416" s="801"/>
      <c r="BL416" s="801"/>
      <c r="BM416" s="801"/>
      <c r="BN416" s="801"/>
      <c r="BO416" s="801"/>
      <c r="BP416" s="801"/>
      <c r="BQ416" s="801"/>
      <c r="BR416" s="801"/>
      <c r="BS416" s="801"/>
      <c r="BT416" s="14"/>
      <c r="BU416" s="693"/>
    </row>
    <row r="417" spans="1:73" s="71" customFormat="1" ht="29.25" customHeight="1" thickBot="1" thickTop="1">
      <c r="A417" s="659"/>
      <c r="B417" s="1074" t="s">
        <v>564</v>
      </c>
      <c r="C417" s="1074"/>
      <c r="D417" s="1074"/>
      <c r="E417" s="1074"/>
      <c r="F417" s="1074"/>
      <c r="G417" s="1074"/>
      <c r="H417" s="1074"/>
      <c r="I417" s="133"/>
      <c r="J417" s="133"/>
      <c r="K417" s="133"/>
      <c r="L417" s="133"/>
      <c r="M417" s="1072" t="s">
        <v>676</v>
      </c>
      <c r="N417" s="1073"/>
      <c r="O417" s="1039"/>
      <c r="P417" s="1040"/>
      <c r="Q417" s="1040"/>
      <c r="R417" s="1040"/>
      <c r="S417" s="1040"/>
      <c r="T417" s="1040"/>
      <c r="U417" s="1040"/>
      <c r="V417" s="1040"/>
      <c r="W417" s="1040"/>
      <c r="X417" s="1041"/>
      <c r="Y417" s="133"/>
      <c r="Z417" s="133"/>
      <c r="AA417" s="133"/>
      <c r="AB417" s="1072" t="s">
        <v>677</v>
      </c>
      <c r="AC417" s="1073"/>
      <c r="AD417" s="1039"/>
      <c r="AE417" s="1040"/>
      <c r="AF417" s="1040"/>
      <c r="AG417" s="1040"/>
      <c r="AH417" s="1040"/>
      <c r="AI417" s="1040"/>
      <c r="AJ417" s="1040"/>
      <c r="AK417" s="1040"/>
      <c r="AL417" s="1040"/>
      <c r="AM417" s="1041"/>
      <c r="AQ417" s="1072" t="s">
        <v>678</v>
      </c>
      <c r="AR417" s="1073"/>
      <c r="AS417" s="1039"/>
      <c r="AT417" s="1040"/>
      <c r="AU417" s="1040"/>
      <c r="AV417" s="1040"/>
      <c r="AW417" s="1040"/>
      <c r="AX417" s="1040"/>
      <c r="AY417" s="1040"/>
      <c r="AZ417" s="1040"/>
      <c r="BA417" s="1040"/>
      <c r="BB417" s="1041"/>
      <c r="BG417" s="1072" t="s">
        <v>679</v>
      </c>
      <c r="BH417" s="1073"/>
      <c r="BI417" s="1067">
        <f>O417+AD417+AS417</f>
        <v>0</v>
      </c>
      <c r="BJ417" s="1068"/>
      <c r="BK417" s="1068"/>
      <c r="BL417" s="1068"/>
      <c r="BM417" s="1068"/>
      <c r="BN417" s="1068"/>
      <c r="BO417" s="1068"/>
      <c r="BP417" s="1068"/>
      <c r="BQ417" s="1068"/>
      <c r="BR417" s="1068"/>
      <c r="BS417" s="1069"/>
      <c r="BT417" s="14"/>
      <c r="BU417" s="693"/>
    </row>
    <row r="418" spans="1:73" s="71" customFormat="1" ht="9" customHeight="1" thickBot="1" thickTop="1">
      <c r="A418" s="659"/>
      <c r="B418" s="18"/>
      <c r="C418" s="18"/>
      <c r="D418" s="18"/>
      <c r="E418" s="18"/>
      <c r="F418" s="18"/>
      <c r="G418" s="18"/>
      <c r="H418" s="18"/>
      <c r="I418" s="133"/>
      <c r="J418" s="133"/>
      <c r="K418" s="133"/>
      <c r="L418" s="133"/>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801"/>
      <c r="BJ418" s="801"/>
      <c r="BK418" s="801"/>
      <c r="BL418" s="801"/>
      <c r="BM418" s="801"/>
      <c r="BN418" s="801"/>
      <c r="BO418" s="801"/>
      <c r="BP418" s="801"/>
      <c r="BQ418" s="801"/>
      <c r="BR418" s="801"/>
      <c r="BS418" s="801"/>
      <c r="BT418" s="14"/>
      <c r="BU418" s="693"/>
    </row>
    <row r="419" spans="1:73" s="71" customFormat="1" ht="29.25" customHeight="1" thickBot="1" thickTop="1">
      <c r="A419" s="659"/>
      <c r="B419" s="1074" t="s">
        <v>680</v>
      </c>
      <c r="C419" s="1074"/>
      <c r="D419" s="1074"/>
      <c r="E419" s="1074"/>
      <c r="F419" s="1074"/>
      <c r="G419" s="1074"/>
      <c r="H419" s="1074"/>
      <c r="I419" s="133"/>
      <c r="J419" s="133"/>
      <c r="K419" s="133"/>
      <c r="L419" s="133"/>
      <c r="M419" s="1072" t="s">
        <v>681</v>
      </c>
      <c r="N419" s="1073"/>
      <c r="O419" s="1039"/>
      <c r="P419" s="1040"/>
      <c r="Q419" s="1040"/>
      <c r="R419" s="1040"/>
      <c r="S419" s="1040"/>
      <c r="T419" s="1040"/>
      <c r="U419" s="1040"/>
      <c r="V419" s="1040"/>
      <c r="W419" s="1040"/>
      <c r="X419" s="1041"/>
      <c r="Y419" s="133"/>
      <c r="Z419" s="133"/>
      <c r="AA419" s="133"/>
      <c r="AB419" s="1072" t="s">
        <v>682</v>
      </c>
      <c r="AC419" s="1073"/>
      <c r="AD419" s="1039"/>
      <c r="AE419" s="1040"/>
      <c r="AF419" s="1040"/>
      <c r="AG419" s="1040"/>
      <c r="AH419" s="1040"/>
      <c r="AI419" s="1040"/>
      <c r="AJ419" s="1040"/>
      <c r="AK419" s="1040"/>
      <c r="AL419" s="1040"/>
      <c r="AM419" s="1041"/>
      <c r="AQ419" s="1072" t="s">
        <v>683</v>
      </c>
      <c r="AR419" s="1073"/>
      <c r="AS419" s="1039"/>
      <c r="AT419" s="1040"/>
      <c r="AU419" s="1040"/>
      <c r="AV419" s="1040"/>
      <c r="AW419" s="1040"/>
      <c r="AX419" s="1040"/>
      <c r="AY419" s="1040"/>
      <c r="AZ419" s="1040"/>
      <c r="BA419" s="1040"/>
      <c r="BB419" s="1041"/>
      <c r="BG419" s="1072" t="s">
        <v>684</v>
      </c>
      <c r="BH419" s="1073"/>
      <c r="BI419" s="1067">
        <f>O419+AD419+AS419</f>
        <v>0</v>
      </c>
      <c r="BJ419" s="1068"/>
      <c r="BK419" s="1068"/>
      <c r="BL419" s="1068"/>
      <c r="BM419" s="1068"/>
      <c r="BN419" s="1068"/>
      <c r="BO419" s="1068"/>
      <c r="BP419" s="1068"/>
      <c r="BQ419" s="1068"/>
      <c r="BR419" s="1068"/>
      <c r="BS419" s="1069"/>
      <c r="BT419" s="14"/>
      <c r="BU419" s="693"/>
    </row>
    <row r="420" spans="1:73" s="71" customFormat="1" ht="9" customHeight="1" thickBot="1" thickTop="1">
      <c r="A420" s="659"/>
      <c r="B420" s="18"/>
      <c r="C420" s="18"/>
      <c r="D420" s="18"/>
      <c r="E420" s="18"/>
      <c r="F420" s="18"/>
      <c r="G420" s="18"/>
      <c r="H420" s="18"/>
      <c r="I420" s="133"/>
      <c r="J420" s="133"/>
      <c r="K420" s="133"/>
      <c r="L420" s="133"/>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801"/>
      <c r="BJ420" s="801"/>
      <c r="BK420" s="801"/>
      <c r="BL420" s="801"/>
      <c r="BM420" s="801"/>
      <c r="BN420" s="801"/>
      <c r="BO420" s="801"/>
      <c r="BP420" s="801"/>
      <c r="BQ420" s="801"/>
      <c r="BR420" s="801"/>
      <c r="BS420" s="801"/>
      <c r="BT420" s="14"/>
      <c r="BU420" s="693"/>
    </row>
    <row r="421" spans="1:73" s="71" customFormat="1" ht="29.25" customHeight="1" thickBot="1" thickTop="1">
      <c r="A421" s="659"/>
      <c r="B421" s="1074" t="s">
        <v>565</v>
      </c>
      <c r="C421" s="1074"/>
      <c r="D421" s="1074"/>
      <c r="E421" s="1074"/>
      <c r="F421" s="1074"/>
      <c r="G421" s="1074"/>
      <c r="H421" s="1074"/>
      <c r="I421" s="133"/>
      <c r="J421" s="133"/>
      <c r="K421" s="133"/>
      <c r="L421" s="133"/>
      <c r="M421" s="1072" t="s">
        <v>685</v>
      </c>
      <c r="N421" s="1073"/>
      <c r="O421" s="1039"/>
      <c r="P421" s="1040"/>
      <c r="Q421" s="1040"/>
      <c r="R421" s="1040"/>
      <c r="S421" s="1040"/>
      <c r="T421" s="1040"/>
      <c r="U421" s="1040"/>
      <c r="V421" s="1040"/>
      <c r="W421" s="1040"/>
      <c r="X421" s="1041"/>
      <c r="Y421" s="133"/>
      <c r="Z421" s="133"/>
      <c r="AA421" s="133"/>
      <c r="AB421" s="1072" t="s">
        <v>686</v>
      </c>
      <c r="AC421" s="1073"/>
      <c r="AD421" s="1039"/>
      <c r="AE421" s="1040"/>
      <c r="AF421" s="1040"/>
      <c r="AG421" s="1040"/>
      <c r="AH421" s="1040"/>
      <c r="AI421" s="1040"/>
      <c r="AJ421" s="1040"/>
      <c r="AK421" s="1040"/>
      <c r="AL421" s="1040"/>
      <c r="AM421" s="1041"/>
      <c r="AQ421" s="1072" t="s">
        <v>687</v>
      </c>
      <c r="AR421" s="1073"/>
      <c r="AS421" s="1039"/>
      <c r="AT421" s="1040"/>
      <c r="AU421" s="1040"/>
      <c r="AV421" s="1040"/>
      <c r="AW421" s="1040"/>
      <c r="AX421" s="1040"/>
      <c r="AY421" s="1040"/>
      <c r="AZ421" s="1040"/>
      <c r="BA421" s="1040"/>
      <c r="BB421" s="1041"/>
      <c r="BG421" s="1072" t="s">
        <v>688</v>
      </c>
      <c r="BH421" s="1073"/>
      <c r="BI421" s="1067">
        <f>O421+AD421+AS421</f>
        <v>0</v>
      </c>
      <c r="BJ421" s="1068"/>
      <c r="BK421" s="1068"/>
      <c r="BL421" s="1068"/>
      <c r="BM421" s="1068"/>
      <c r="BN421" s="1068"/>
      <c r="BO421" s="1068"/>
      <c r="BP421" s="1068"/>
      <c r="BQ421" s="1068"/>
      <c r="BR421" s="1068"/>
      <c r="BS421" s="1069"/>
      <c r="BT421" s="14"/>
      <c r="BU421" s="693"/>
    </row>
    <row r="422" spans="1:73" s="71" customFormat="1" ht="9" customHeight="1" thickBot="1" thickTop="1">
      <c r="A422" s="659"/>
      <c r="B422" s="18"/>
      <c r="C422" s="18"/>
      <c r="D422" s="18"/>
      <c r="E422" s="18"/>
      <c r="F422" s="18"/>
      <c r="G422" s="18"/>
      <c r="H422" s="18"/>
      <c r="I422" s="133"/>
      <c r="J422" s="133"/>
      <c r="K422" s="133"/>
      <c r="L422" s="133"/>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801"/>
      <c r="BJ422" s="801"/>
      <c r="BK422" s="801"/>
      <c r="BL422" s="801"/>
      <c r="BM422" s="801"/>
      <c r="BN422" s="801"/>
      <c r="BO422" s="801"/>
      <c r="BP422" s="801"/>
      <c r="BQ422" s="801"/>
      <c r="BR422" s="801"/>
      <c r="BS422" s="801"/>
      <c r="BT422" s="14"/>
      <c r="BU422" s="693"/>
    </row>
    <row r="423" spans="1:73" s="71" customFormat="1" ht="29.25" customHeight="1" thickBot="1" thickTop="1">
      <c r="A423" s="659"/>
      <c r="B423" s="1074" t="s">
        <v>538</v>
      </c>
      <c r="C423" s="1074"/>
      <c r="D423" s="1074"/>
      <c r="E423" s="1074"/>
      <c r="F423" s="1074"/>
      <c r="G423" s="1074"/>
      <c r="H423" s="1074"/>
      <c r="I423" s="133"/>
      <c r="J423" s="133"/>
      <c r="K423" s="133"/>
      <c r="L423" s="133"/>
      <c r="M423" s="1072" t="s">
        <v>689</v>
      </c>
      <c r="N423" s="1073"/>
      <c r="O423" s="1039"/>
      <c r="P423" s="1040"/>
      <c r="Q423" s="1040"/>
      <c r="R423" s="1040"/>
      <c r="S423" s="1040"/>
      <c r="T423" s="1040"/>
      <c r="U423" s="1040"/>
      <c r="V423" s="1040"/>
      <c r="W423" s="1040"/>
      <c r="X423" s="1041"/>
      <c r="Y423" s="133"/>
      <c r="Z423" s="133"/>
      <c r="AA423" s="133"/>
      <c r="AB423" s="1072" t="s">
        <v>690</v>
      </c>
      <c r="AC423" s="1073"/>
      <c r="AD423" s="1039"/>
      <c r="AE423" s="1040"/>
      <c r="AF423" s="1040"/>
      <c r="AG423" s="1040"/>
      <c r="AH423" s="1040"/>
      <c r="AI423" s="1040"/>
      <c r="AJ423" s="1040"/>
      <c r="AK423" s="1040"/>
      <c r="AL423" s="1040"/>
      <c r="AM423" s="1041"/>
      <c r="AQ423" s="1072" t="s">
        <v>691</v>
      </c>
      <c r="AR423" s="1073"/>
      <c r="AS423" s="1039"/>
      <c r="AT423" s="1040"/>
      <c r="AU423" s="1040"/>
      <c r="AV423" s="1040"/>
      <c r="AW423" s="1040"/>
      <c r="AX423" s="1040"/>
      <c r="AY423" s="1040"/>
      <c r="AZ423" s="1040"/>
      <c r="BA423" s="1040"/>
      <c r="BB423" s="1041"/>
      <c r="BG423" s="1072" t="s">
        <v>692</v>
      </c>
      <c r="BH423" s="1073"/>
      <c r="BI423" s="1067">
        <f>O423+AD423+AS423</f>
        <v>0</v>
      </c>
      <c r="BJ423" s="1068"/>
      <c r="BK423" s="1068"/>
      <c r="BL423" s="1068"/>
      <c r="BM423" s="1068"/>
      <c r="BN423" s="1068"/>
      <c r="BO423" s="1068"/>
      <c r="BP423" s="1068"/>
      <c r="BQ423" s="1068"/>
      <c r="BR423" s="1068"/>
      <c r="BS423" s="1069"/>
      <c r="BT423" s="14"/>
      <c r="BU423" s="693"/>
    </row>
    <row r="424" spans="1:73" s="71" customFormat="1" ht="9" customHeight="1" thickBot="1" thickTop="1">
      <c r="A424" s="659"/>
      <c r="B424" s="18"/>
      <c r="C424" s="18"/>
      <c r="D424" s="18"/>
      <c r="E424" s="18"/>
      <c r="F424" s="18"/>
      <c r="G424" s="18"/>
      <c r="H424" s="18"/>
      <c r="I424" s="133"/>
      <c r="J424" s="133"/>
      <c r="K424" s="133"/>
      <c r="L424" s="133"/>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801"/>
      <c r="BJ424" s="801"/>
      <c r="BK424" s="801"/>
      <c r="BL424" s="801"/>
      <c r="BM424" s="801"/>
      <c r="BN424" s="801"/>
      <c r="BO424" s="801"/>
      <c r="BP424" s="801"/>
      <c r="BQ424" s="801"/>
      <c r="BR424" s="801"/>
      <c r="BS424" s="801"/>
      <c r="BT424" s="14"/>
      <c r="BU424" s="693"/>
    </row>
    <row r="425" spans="1:73" s="71" customFormat="1" ht="29.25" customHeight="1" thickBot="1" thickTop="1">
      <c r="A425" s="659"/>
      <c r="B425" s="1074" t="s">
        <v>566</v>
      </c>
      <c r="C425" s="1074"/>
      <c r="D425" s="1074"/>
      <c r="E425" s="1074"/>
      <c r="F425" s="1074"/>
      <c r="G425" s="1074"/>
      <c r="H425" s="1074"/>
      <c r="I425" s="133"/>
      <c r="J425" s="133"/>
      <c r="K425" s="133"/>
      <c r="L425" s="133"/>
      <c r="M425" s="1072" t="s">
        <v>693</v>
      </c>
      <c r="N425" s="1073"/>
      <c r="O425" s="1039"/>
      <c r="P425" s="1040"/>
      <c r="Q425" s="1040"/>
      <c r="R425" s="1040"/>
      <c r="S425" s="1040"/>
      <c r="T425" s="1040"/>
      <c r="U425" s="1040"/>
      <c r="V425" s="1040"/>
      <c r="W425" s="1040"/>
      <c r="X425" s="1041"/>
      <c r="Y425" s="133"/>
      <c r="Z425" s="133"/>
      <c r="AA425" s="133"/>
      <c r="AB425" s="1072" t="s">
        <v>694</v>
      </c>
      <c r="AC425" s="1073"/>
      <c r="AD425" s="1039"/>
      <c r="AE425" s="1040"/>
      <c r="AF425" s="1040"/>
      <c r="AG425" s="1040"/>
      <c r="AH425" s="1040"/>
      <c r="AI425" s="1040"/>
      <c r="AJ425" s="1040"/>
      <c r="AK425" s="1040"/>
      <c r="AL425" s="1040"/>
      <c r="AM425" s="1041"/>
      <c r="AQ425" s="1072" t="s">
        <v>696</v>
      </c>
      <c r="AR425" s="1073"/>
      <c r="AS425" s="1039"/>
      <c r="AT425" s="1040"/>
      <c r="AU425" s="1040"/>
      <c r="AV425" s="1040"/>
      <c r="AW425" s="1040"/>
      <c r="AX425" s="1040"/>
      <c r="AY425" s="1040"/>
      <c r="AZ425" s="1040"/>
      <c r="BA425" s="1040"/>
      <c r="BB425" s="1041"/>
      <c r="BG425" s="1072" t="s">
        <v>697</v>
      </c>
      <c r="BH425" s="1073"/>
      <c r="BI425" s="1067">
        <f>O425+AD425+AS425</f>
        <v>0</v>
      </c>
      <c r="BJ425" s="1068"/>
      <c r="BK425" s="1068"/>
      <c r="BL425" s="1068"/>
      <c r="BM425" s="1068"/>
      <c r="BN425" s="1068"/>
      <c r="BO425" s="1068"/>
      <c r="BP425" s="1068"/>
      <c r="BQ425" s="1068"/>
      <c r="BR425" s="1068"/>
      <c r="BS425" s="1069"/>
      <c r="BT425" s="14"/>
      <c r="BU425" s="693"/>
    </row>
    <row r="426" spans="1:73" s="71" customFormat="1" ht="9" customHeight="1" thickBot="1" thickTop="1">
      <c r="A426" s="659"/>
      <c r="B426" s="18"/>
      <c r="C426" s="18"/>
      <c r="D426" s="18"/>
      <c r="E426" s="18"/>
      <c r="F426" s="18"/>
      <c r="G426" s="18"/>
      <c r="H426" s="18"/>
      <c r="I426" s="133"/>
      <c r="J426" s="133"/>
      <c r="K426" s="133"/>
      <c r="L426" s="133"/>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801"/>
      <c r="BJ426" s="801"/>
      <c r="BK426" s="801"/>
      <c r="BL426" s="801"/>
      <c r="BM426" s="801"/>
      <c r="BN426" s="801"/>
      <c r="BO426" s="801"/>
      <c r="BP426" s="801"/>
      <c r="BQ426" s="801"/>
      <c r="BR426" s="801"/>
      <c r="BS426" s="801"/>
      <c r="BT426" s="14"/>
      <c r="BU426" s="693"/>
    </row>
    <row r="427" spans="1:73" s="71" customFormat="1" ht="29.25" customHeight="1" thickBot="1" thickTop="1">
      <c r="A427" s="659"/>
      <c r="B427" s="1074" t="s">
        <v>598</v>
      </c>
      <c r="C427" s="1074"/>
      <c r="D427" s="1074"/>
      <c r="E427" s="1074"/>
      <c r="F427" s="1074"/>
      <c r="G427" s="1074"/>
      <c r="H427" s="1074"/>
      <c r="I427" s="133"/>
      <c r="J427" s="133"/>
      <c r="K427" s="133"/>
      <c r="L427" s="133"/>
      <c r="M427" s="1072" t="s">
        <v>698</v>
      </c>
      <c r="N427" s="1073"/>
      <c r="O427" s="1039"/>
      <c r="P427" s="1040"/>
      <c r="Q427" s="1040"/>
      <c r="R427" s="1040"/>
      <c r="S427" s="1040"/>
      <c r="T427" s="1040"/>
      <c r="U427" s="1040"/>
      <c r="V427" s="1040"/>
      <c r="W427" s="1040"/>
      <c r="X427" s="1041"/>
      <c r="Y427" s="133"/>
      <c r="Z427" s="133"/>
      <c r="AA427" s="133"/>
      <c r="AB427" s="1072" t="s">
        <v>699</v>
      </c>
      <c r="AC427" s="1073"/>
      <c r="AD427" s="1039"/>
      <c r="AE427" s="1040"/>
      <c r="AF427" s="1040"/>
      <c r="AG427" s="1040"/>
      <c r="AH427" s="1040"/>
      <c r="AI427" s="1040"/>
      <c r="AJ427" s="1040"/>
      <c r="AK427" s="1040"/>
      <c r="AL427" s="1040"/>
      <c r="AM427" s="1041"/>
      <c r="AQ427" s="1072" t="s">
        <v>700</v>
      </c>
      <c r="AR427" s="1073"/>
      <c r="AS427" s="1039"/>
      <c r="AT427" s="1040"/>
      <c r="AU427" s="1040"/>
      <c r="AV427" s="1040"/>
      <c r="AW427" s="1040"/>
      <c r="AX427" s="1040"/>
      <c r="AY427" s="1040"/>
      <c r="AZ427" s="1040"/>
      <c r="BA427" s="1040"/>
      <c r="BB427" s="1041"/>
      <c r="BG427" s="1072" t="s">
        <v>701</v>
      </c>
      <c r="BH427" s="1073"/>
      <c r="BI427" s="1067">
        <f>O427+AD427+AS427</f>
        <v>0</v>
      </c>
      <c r="BJ427" s="1068"/>
      <c r="BK427" s="1068"/>
      <c r="BL427" s="1068"/>
      <c r="BM427" s="1068"/>
      <c r="BN427" s="1068"/>
      <c r="BO427" s="1068"/>
      <c r="BP427" s="1068"/>
      <c r="BQ427" s="1068"/>
      <c r="BR427" s="1068"/>
      <c r="BS427" s="1069"/>
      <c r="BT427" s="14"/>
      <c r="BU427" s="693"/>
    </row>
    <row r="428" spans="1:73" s="71" customFormat="1" ht="9" customHeight="1" thickBot="1" thickTop="1">
      <c r="A428" s="659"/>
      <c r="B428" s="18"/>
      <c r="C428" s="18"/>
      <c r="D428" s="18"/>
      <c r="E428" s="18"/>
      <c r="F428" s="18"/>
      <c r="G428" s="18"/>
      <c r="H428" s="18"/>
      <c r="I428" s="133"/>
      <c r="J428" s="133"/>
      <c r="K428" s="133"/>
      <c r="L428" s="133"/>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801"/>
      <c r="BJ428" s="801"/>
      <c r="BK428" s="801"/>
      <c r="BL428" s="801"/>
      <c r="BM428" s="801"/>
      <c r="BN428" s="801"/>
      <c r="BO428" s="801"/>
      <c r="BP428" s="801"/>
      <c r="BQ428" s="801"/>
      <c r="BR428" s="801"/>
      <c r="BS428" s="801"/>
      <c r="BT428" s="14"/>
      <c r="BU428" s="693"/>
    </row>
    <row r="429" spans="1:73" s="71" customFormat="1" ht="29.25" customHeight="1" thickBot="1" thickTop="1">
      <c r="A429" s="659"/>
      <c r="B429" s="1074" t="s">
        <v>702</v>
      </c>
      <c r="C429" s="1074"/>
      <c r="D429" s="1074"/>
      <c r="E429" s="1074"/>
      <c r="F429" s="1074"/>
      <c r="G429" s="1074"/>
      <c r="H429" s="1074"/>
      <c r="I429" s="133"/>
      <c r="J429" s="133"/>
      <c r="K429" s="133"/>
      <c r="L429" s="133"/>
      <c r="M429" s="1072" t="s">
        <v>703</v>
      </c>
      <c r="N429" s="1073"/>
      <c r="O429" s="1039"/>
      <c r="P429" s="1040"/>
      <c r="Q429" s="1040"/>
      <c r="R429" s="1040"/>
      <c r="S429" s="1040"/>
      <c r="T429" s="1040"/>
      <c r="U429" s="1040"/>
      <c r="V429" s="1040"/>
      <c r="W429" s="1040"/>
      <c r="X429" s="1041"/>
      <c r="Y429" s="133"/>
      <c r="Z429" s="133"/>
      <c r="AA429" s="133"/>
      <c r="AB429" s="1072" t="s">
        <v>704</v>
      </c>
      <c r="AC429" s="1073"/>
      <c r="AD429" s="1039"/>
      <c r="AE429" s="1040"/>
      <c r="AF429" s="1040"/>
      <c r="AG429" s="1040"/>
      <c r="AH429" s="1040"/>
      <c r="AI429" s="1040"/>
      <c r="AJ429" s="1040"/>
      <c r="AK429" s="1040"/>
      <c r="AL429" s="1040"/>
      <c r="AM429" s="1041"/>
      <c r="AQ429" s="1072" t="s">
        <v>705</v>
      </c>
      <c r="AR429" s="1073"/>
      <c r="AS429" s="1039"/>
      <c r="AT429" s="1040"/>
      <c r="AU429" s="1040"/>
      <c r="AV429" s="1040"/>
      <c r="AW429" s="1040"/>
      <c r="AX429" s="1040"/>
      <c r="AY429" s="1040"/>
      <c r="AZ429" s="1040"/>
      <c r="BA429" s="1040"/>
      <c r="BB429" s="1041"/>
      <c r="BG429" s="1072" t="s">
        <v>706</v>
      </c>
      <c r="BH429" s="1073"/>
      <c r="BI429" s="1067">
        <f>O429+AD429+AS429</f>
        <v>0</v>
      </c>
      <c r="BJ429" s="1068"/>
      <c r="BK429" s="1068"/>
      <c r="BL429" s="1068"/>
      <c r="BM429" s="1068"/>
      <c r="BN429" s="1068"/>
      <c r="BO429" s="1068"/>
      <c r="BP429" s="1068"/>
      <c r="BQ429" s="1068"/>
      <c r="BR429" s="1068"/>
      <c r="BS429" s="1069"/>
      <c r="BT429" s="14"/>
      <c r="BU429" s="693"/>
    </row>
    <row r="430" spans="1:73" s="71" customFormat="1" ht="9" customHeight="1" thickBot="1" thickTop="1">
      <c r="A430" s="659"/>
      <c r="B430" s="18"/>
      <c r="C430" s="18"/>
      <c r="D430" s="18"/>
      <c r="E430" s="18"/>
      <c r="F430" s="18"/>
      <c r="G430" s="18"/>
      <c r="H430" s="18"/>
      <c r="I430" s="133"/>
      <c r="J430" s="133"/>
      <c r="K430" s="133"/>
      <c r="L430" s="133"/>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801"/>
      <c r="BJ430" s="801"/>
      <c r="BK430" s="801"/>
      <c r="BL430" s="801"/>
      <c r="BM430" s="801"/>
      <c r="BN430" s="801"/>
      <c r="BO430" s="801"/>
      <c r="BP430" s="801"/>
      <c r="BQ430" s="801"/>
      <c r="BR430" s="801"/>
      <c r="BS430" s="801"/>
      <c r="BT430" s="14"/>
      <c r="BU430" s="693"/>
    </row>
    <row r="431" spans="1:73" s="69" customFormat="1" ht="33.75" customHeight="1" thickBot="1" thickTop="1">
      <c r="A431" s="131"/>
      <c r="B431" s="1074" t="s">
        <v>351</v>
      </c>
      <c r="C431" s="1074"/>
      <c r="D431" s="1074"/>
      <c r="E431" s="1074"/>
      <c r="F431" s="1074"/>
      <c r="G431" s="1074"/>
      <c r="H431" s="1074"/>
      <c r="I431" s="13"/>
      <c r="J431" s="13"/>
      <c r="K431" s="133"/>
      <c r="L431" s="133"/>
      <c r="M431" s="1072">
        <v>253</v>
      </c>
      <c r="N431" s="1073"/>
      <c r="O431" s="1067">
        <f>O427+O425+O423+O421+O419+O417+O415+O413+O411+O409+O407+O405+O403+O429</f>
        <v>0</v>
      </c>
      <c r="P431" s="1068"/>
      <c r="Q431" s="1068"/>
      <c r="R431" s="1068"/>
      <c r="S431" s="1068"/>
      <c r="T431" s="1068"/>
      <c r="U431" s="1068"/>
      <c r="V431" s="1068"/>
      <c r="W431" s="1068"/>
      <c r="X431" s="1069"/>
      <c r="Y431" s="802"/>
      <c r="Z431" s="802"/>
      <c r="AA431" s="802"/>
      <c r="AB431" s="1070">
        <v>254</v>
      </c>
      <c r="AC431" s="1071"/>
      <c r="AD431" s="1067">
        <f>AD427+AD425+AD423+AD421+AD419+AD417+AD415+AD413+AD411+AD409+AD407+AD405+AD403+AD429</f>
        <v>0</v>
      </c>
      <c r="AE431" s="1068"/>
      <c r="AF431" s="1068"/>
      <c r="AG431" s="1068"/>
      <c r="AH431" s="1068"/>
      <c r="AI431" s="1068"/>
      <c r="AJ431" s="1068"/>
      <c r="AK431" s="1068"/>
      <c r="AL431" s="1068"/>
      <c r="AM431" s="1069"/>
      <c r="AN431" s="803"/>
      <c r="AO431" s="803"/>
      <c r="AP431" s="803"/>
      <c r="AQ431" s="1070">
        <v>255</v>
      </c>
      <c r="AR431" s="1071"/>
      <c r="AS431" s="1067">
        <f>AS427+AS425+AS423+AS421+AS419+AS417+AS415+AS413+AS411+AS409+AS407+AS405+AS403+AS429</f>
        <v>0</v>
      </c>
      <c r="AT431" s="1068"/>
      <c r="AU431" s="1068"/>
      <c r="AV431" s="1068"/>
      <c r="AW431" s="1068"/>
      <c r="AX431" s="1068"/>
      <c r="AY431" s="1068"/>
      <c r="AZ431" s="1068"/>
      <c r="BA431" s="1068"/>
      <c r="BB431" s="1069"/>
      <c r="BC431" s="71"/>
      <c r="BD431" s="71"/>
      <c r="BE431" s="71"/>
      <c r="BF431" s="71"/>
      <c r="BG431" s="1072">
        <v>256</v>
      </c>
      <c r="BH431" s="1073"/>
      <c r="BI431" s="1067">
        <f>BI429+BI427+BI425+BI423+BI421+BI419+BI417+BI415+BI413+BI411+BI409+BI407+BI405+BI403</f>
        <v>0</v>
      </c>
      <c r="BJ431" s="1068"/>
      <c r="BK431" s="1068"/>
      <c r="BL431" s="1068"/>
      <c r="BM431" s="1068"/>
      <c r="BN431" s="1068"/>
      <c r="BO431" s="1068"/>
      <c r="BP431" s="1068"/>
      <c r="BQ431" s="1068"/>
      <c r="BR431" s="1068"/>
      <c r="BS431" s="1069"/>
      <c r="BT431" s="13"/>
      <c r="BU431" s="694"/>
    </row>
    <row r="432" spans="1:79" s="671" customFormat="1" ht="24" customHeight="1" thickBot="1" thickTop="1">
      <c r="A432" s="1105" t="s">
        <v>707</v>
      </c>
      <c r="B432" s="1106"/>
      <c r="C432" s="1106"/>
      <c r="D432" s="1106"/>
      <c r="E432" s="1106"/>
      <c r="F432" s="1106"/>
      <c r="G432" s="1106"/>
      <c r="H432" s="1106"/>
      <c r="I432" s="1106"/>
      <c r="J432" s="1106"/>
      <c r="K432" s="1106"/>
      <c r="L432" s="1106"/>
      <c r="M432" s="1106"/>
      <c r="N432" s="1106"/>
      <c r="O432" s="1106"/>
      <c r="P432" s="1106"/>
      <c r="Q432" s="1106"/>
      <c r="R432" s="1106"/>
      <c r="S432" s="1106"/>
      <c r="T432" s="1106"/>
      <c r="U432" s="1106"/>
      <c r="V432" s="1106"/>
      <c r="W432" s="1106"/>
      <c r="X432" s="1106"/>
      <c r="Y432" s="1106"/>
      <c r="Z432" s="1106"/>
      <c r="AA432" s="1106"/>
      <c r="AB432" s="1106"/>
      <c r="AC432" s="1106"/>
      <c r="AD432" s="1106"/>
      <c r="AE432" s="1106"/>
      <c r="AF432" s="1106"/>
      <c r="AG432" s="1106"/>
      <c r="AH432" s="1106"/>
      <c r="AI432" s="1106"/>
      <c r="AJ432" s="1106"/>
      <c r="AK432" s="1106"/>
      <c r="AL432" s="1106"/>
      <c r="AM432" s="1106"/>
      <c r="AN432" s="1106"/>
      <c r="AO432" s="1106"/>
      <c r="AP432" s="1106"/>
      <c r="AQ432" s="1106"/>
      <c r="AR432" s="1106"/>
      <c r="AS432" s="1106"/>
      <c r="AT432" s="1106"/>
      <c r="AU432" s="1106"/>
      <c r="AV432" s="1106"/>
      <c r="AW432" s="1106"/>
      <c r="AX432" s="1106"/>
      <c r="AY432" s="1106"/>
      <c r="AZ432" s="1106"/>
      <c r="BA432" s="1106"/>
      <c r="BB432" s="1106"/>
      <c r="BC432" s="1106"/>
      <c r="BD432" s="1106"/>
      <c r="BE432" s="1106"/>
      <c r="BF432" s="1106"/>
      <c r="BG432" s="1106"/>
      <c r="BH432" s="1106"/>
      <c r="BI432" s="1106"/>
      <c r="BJ432" s="1106"/>
      <c r="BK432" s="1106"/>
      <c r="BL432" s="1106"/>
      <c r="BM432" s="1106"/>
      <c r="BN432" s="1106"/>
      <c r="BO432" s="1106"/>
      <c r="BP432" s="1106"/>
      <c r="BQ432" s="1106"/>
      <c r="BR432" s="1106"/>
      <c r="BS432" s="1106"/>
      <c r="BT432" s="1106"/>
      <c r="BU432" s="1107"/>
      <c r="BX432" s="799"/>
      <c r="BY432" s="799"/>
      <c r="BZ432" s="799"/>
      <c r="CA432" s="799"/>
    </row>
    <row r="433" spans="1:73" s="658" customFormat="1" ht="56.25" customHeight="1" thickTop="1">
      <c r="A433" s="1078" t="s">
        <v>708</v>
      </c>
      <c r="B433" s="1079"/>
      <c r="C433" s="1079"/>
      <c r="D433" s="1079"/>
      <c r="E433" s="1079"/>
      <c r="F433" s="1079"/>
      <c r="G433" s="1079"/>
      <c r="H433" s="1079"/>
      <c r="I433" s="1079"/>
      <c r="J433" s="1079"/>
      <c r="K433" s="1079"/>
      <c r="L433" s="1079"/>
      <c r="M433" s="1079"/>
      <c r="N433" s="1079"/>
      <c r="O433" s="1079"/>
      <c r="P433" s="1079"/>
      <c r="Q433" s="1079"/>
      <c r="R433" s="1079"/>
      <c r="S433" s="1079"/>
      <c r="T433" s="1079"/>
      <c r="U433" s="1079"/>
      <c r="V433" s="1079"/>
      <c r="W433" s="1079"/>
      <c r="X433" s="1079"/>
      <c r="Y433" s="1079"/>
      <c r="Z433" s="1079"/>
      <c r="AA433" s="1079"/>
      <c r="AB433" s="1079"/>
      <c r="AC433" s="1079"/>
      <c r="AD433" s="1079"/>
      <c r="AE433" s="1079"/>
      <c r="AF433" s="1079"/>
      <c r="AG433" s="1079"/>
      <c r="AH433" s="1079"/>
      <c r="AI433" s="1079"/>
      <c r="AJ433" s="1079"/>
      <c r="AK433" s="1079"/>
      <c r="AL433" s="1079"/>
      <c r="AM433" s="1079"/>
      <c r="AN433" s="1079"/>
      <c r="AO433" s="1079"/>
      <c r="AP433" s="1079"/>
      <c r="AQ433" s="1079"/>
      <c r="AR433" s="1079"/>
      <c r="AS433" s="1079"/>
      <c r="AT433" s="1079"/>
      <c r="AU433" s="1079"/>
      <c r="AV433" s="1079"/>
      <c r="AW433" s="1079"/>
      <c r="AX433" s="1079"/>
      <c r="AY433" s="1079"/>
      <c r="AZ433" s="1079"/>
      <c r="BA433" s="1079"/>
      <c r="BB433" s="1079"/>
      <c r="BC433" s="1079"/>
      <c r="BD433" s="1079"/>
      <c r="BE433" s="1079"/>
      <c r="BF433" s="1079"/>
      <c r="BG433" s="1079"/>
      <c r="BH433" s="1079"/>
      <c r="BI433" s="1079"/>
      <c r="BJ433" s="1079"/>
      <c r="BK433" s="1079"/>
      <c r="BL433" s="1079"/>
      <c r="BM433" s="1079"/>
      <c r="BN433" s="1079"/>
      <c r="BO433" s="1079"/>
      <c r="BP433" s="1079"/>
      <c r="BQ433" s="1079"/>
      <c r="BR433" s="1079"/>
      <c r="BS433" s="1079"/>
      <c r="BT433" s="1079"/>
      <c r="BU433" s="1080"/>
    </row>
    <row r="434" spans="1:79" s="666" customFormat="1" ht="24" customHeight="1" thickBot="1">
      <c r="A434" s="659"/>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660"/>
      <c r="AZ434" s="660"/>
      <c r="BA434" s="660"/>
      <c r="BB434" s="660"/>
      <c r="BC434" s="660"/>
      <c r="BD434" s="660"/>
      <c r="BE434" s="660"/>
      <c r="BF434" s="660"/>
      <c r="BG434" s="660"/>
      <c r="BH434" s="660"/>
      <c r="BI434" s="660"/>
      <c r="BJ434" s="660"/>
      <c r="BK434" s="660"/>
      <c r="BL434" s="660"/>
      <c r="BM434" s="660"/>
      <c r="BN434" s="660"/>
      <c r="BO434" s="660"/>
      <c r="BP434" s="660"/>
      <c r="BQ434" s="660"/>
      <c r="BR434" s="660"/>
      <c r="BS434" s="660"/>
      <c r="BT434" s="660"/>
      <c r="BU434" s="665"/>
      <c r="BX434" s="798"/>
      <c r="BY434" s="798"/>
      <c r="BZ434" s="798"/>
      <c r="CA434" s="798"/>
    </row>
    <row r="435" spans="1:79" s="671" customFormat="1" ht="24" customHeight="1" thickBot="1" thickTop="1">
      <c r="A435" s="667" t="s">
        <v>650</v>
      </c>
      <c r="B435" s="668">
        <v>10</v>
      </c>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669"/>
      <c r="AZ435" s="669"/>
      <c r="BA435" s="669"/>
      <c r="BB435" s="669"/>
      <c r="BC435" s="669"/>
      <c r="BD435" s="669"/>
      <c r="BE435" s="669"/>
      <c r="BF435" s="669"/>
      <c r="BG435" s="669"/>
      <c r="BH435" s="669"/>
      <c r="BI435" s="669"/>
      <c r="BJ435" s="669"/>
      <c r="BK435" s="669"/>
      <c r="BL435" s="669"/>
      <c r="BM435" s="669"/>
      <c r="BN435" s="669"/>
      <c r="BO435" s="669"/>
      <c r="BP435" s="669"/>
      <c r="BQ435" s="669"/>
      <c r="BR435" s="669"/>
      <c r="BS435" s="669"/>
      <c r="BT435" s="669"/>
      <c r="BU435" s="670"/>
      <c r="BX435" s="799"/>
      <c r="BY435" s="799"/>
      <c r="BZ435" s="799"/>
      <c r="CA435" s="799"/>
    </row>
    <row r="436" spans="1:79" s="671" customFormat="1" ht="37.5" customHeight="1" thickBot="1" thickTop="1">
      <c r="A436" s="131"/>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094" t="s">
        <v>652</v>
      </c>
      <c r="Z436" s="1095"/>
      <c r="AA436" s="1095"/>
      <c r="AB436" s="1095"/>
      <c r="AC436" s="1095"/>
      <c r="AD436" s="1095"/>
      <c r="AE436" s="672"/>
      <c r="AF436" s="672"/>
      <c r="AG436" s="38"/>
      <c r="AH436" s="1094" t="s">
        <v>653</v>
      </c>
      <c r="AI436" s="1095"/>
      <c r="AJ436" s="1095"/>
      <c r="AK436" s="1095"/>
      <c r="AL436" s="1095"/>
      <c r="AM436" s="1095"/>
      <c r="AN436" s="13"/>
      <c r="AO436" s="13"/>
      <c r="AP436" s="13"/>
      <c r="AQ436" s="13"/>
      <c r="AR436" s="1094" t="s">
        <v>654</v>
      </c>
      <c r="AS436" s="1095"/>
      <c r="AT436" s="1095"/>
      <c r="AU436" s="1095"/>
      <c r="AV436" s="1095"/>
      <c r="AW436" s="1095"/>
      <c r="AX436" s="1095"/>
      <c r="AY436" s="1112"/>
      <c r="AZ436" s="1112"/>
      <c r="BA436" s="669"/>
      <c r="BB436" s="669"/>
      <c r="BC436" s="669"/>
      <c r="BD436" s="669"/>
      <c r="BE436" s="1094" t="s">
        <v>655</v>
      </c>
      <c r="BF436" s="1095"/>
      <c r="BG436" s="1095"/>
      <c r="BH436" s="1095"/>
      <c r="BI436" s="1095"/>
      <c r="BJ436" s="1095"/>
      <c r="BK436" s="1095"/>
      <c r="BL436" s="1095"/>
      <c r="BM436" s="1095"/>
      <c r="BN436" s="1095"/>
      <c r="BO436" s="1095"/>
      <c r="BP436" s="1095"/>
      <c r="BQ436" s="1095"/>
      <c r="BR436" s="1095"/>
      <c r="BS436" s="1095"/>
      <c r="BT436" s="1095"/>
      <c r="BU436" s="670"/>
      <c r="BX436" s="799"/>
      <c r="BY436" s="799"/>
      <c r="BZ436" s="799"/>
      <c r="CA436" s="799"/>
    </row>
    <row r="437" spans="1:79" s="671" customFormat="1" ht="30" customHeight="1" thickBot="1" thickTop="1">
      <c r="A437" s="1102" t="s">
        <v>657</v>
      </c>
      <c r="B437" s="1103"/>
      <c r="C437" s="1103"/>
      <c r="D437" s="1103"/>
      <c r="E437" s="1104"/>
      <c r="F437" s="1104"/>
      <c r="G437" s="1104"/>
      <c r="H437" s="1104"/>
      <c r="I437" s="1104"/>
      <c r="J437" s="673"/>
      <c r="K437" s="674"/>
      <c r="L437" s="1075">
        <v>210</v>
      </c>
      <c r="M437" s="1076"/>
      <c r="N437" s="1119"/>
      <c r="O437" s="1120"/>
      <c r="P437" s="1120"/>
      <c r="Q437" s="1120"/>
      <c r="R437" s="1120"/>
      <c r="S437" s="1120"/>
      <c r="T437" s="1120"/>
      <c r="U437" s="1121"/>
      <c r="V437" s="675"/>
      <c r="W437" s="38"/>
      <c r="X437" s="475"/>
      <c r="Y437" s="1075">
        <v>211</v>
      </c>
      <c r="Z437" s="1077"/>
      <c r="AA437" s="1089"/>
      <c r="AB437" s="1098"/>
      <c r="AC437" s="1098"/>
      <c r="AD437" s="1116"/>
      <c r="AE437" s="675"/>
      <c r="AF437" s="669"/>
      <c r="AG437" s="676"/>
      <c r="AH437" s="1075">
        <v>212</v>
      </c>
      <c r="AI437" s="1077"/>
      <c r="AJ437" s="1089"/>
      <c r="AK437" s="1090"/>
      <c r="AL437" s="1090"/>
      <c r="AM437" s="1077"/>
      <c r="AN437" s="675"/>
      <c r="AO437" s="664"/>
      <c r="AP437" s="664"/>
      <c r="AQ437" s="12"/>
      <c r="AR437" s="1075">
        <v>213</v>
      </c>
      <c r="AS437" s="1077"/>
      <c r="AT437" s="1097"/>
      <c r="AU437" s="1098"/>
      <c r="AV437" s="1098"/>
      <c r="AW437" s="1098"/>
      <c r="AX437" s="1098"/>
      <c r="AY437" s="1099"/>
      <c r="AZ437" s="1100"/>
      <c r="BA437" s="675"/>
      <c r="BB437" s="675"/>
      <c r="BC437" s="38"/>
      <c r="BD437" s="661"/>
      <c r="BE437" s="1075">
        <v>214</v>
      </c>
      <c r="BF437" s="1076"/>
      <c r="BG437" s="1108"/>
      <c r="BH437" s="1099"/>
      <c r="BI437" s="1099"/>
      <c r="BJ437" s="1099"/>
      <c r="BK437" s="1099"/>
      <c r="BL437" s="1099"/>
      <c r="BM437" s="1099"/>
      <c r="BN437" s="1099"/>
      <c r="BO437" s="1099"/>
      <c r="BP437" s="1099"/>
      <c r="BQ437" s="1099"/>
      <c r="BR437" s="1099"/>
      <c r="BS437" s="1099"/>
      <c r="BT437" s="1100"/>
      <c r="BU437" s="670"/>
      <c r="BX437" s="799"/>
      <c r="BY437" s="799"/>
      <c r="BZ437" s="799"/>
      <c r="CA437" s="799"/>
    </row>
    <row r="438" spans="1:79" s="671" customFormat="1" ht="44.25" customHeight="1" thickBot="1" thickTop="1">
      <c r="A438" s="131"/>
      <c r="B438" s="13"/>
      <c r="C438" s="13"/>
      <c r="D438" s="13"/>
      <c r="E438" s="13"/>
      <c r="F438" s="13"/>
      <c r="G438" s="13"/>
      <c r="H438" s="13"/>
      <c r="I438" s="13"/>
      <c r="J438" s="13"/>
      <c r="K438" s="13"/>
      <c r="L438" s="13"/>
      <c r="M438" s="13"/>
      <c r="N438" s="13"/>
      <c r="O438" s="13"/>
      <c r="P438" s="13"/>
      <c r="Q438" s="13"/>
      <c r="R438" s="13"/>
      <c r="S438" s="13"/>
      <c r="T438" s="13"/>
      <c r="U438" s="669"/>
      <c r="V438" s="669"/>
      <c r="W438" s="669"/>
      <c r="X438" s="669"/>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669"/>
      <c r="AZ438" s="669"/>
      <c r="BA438" s="669"/>
      <c r="BB438" s="669"/>
      <c r="BC438" s="669"/>
      <c r="BD438" s="677"/>
      <c r="BE438" s="677"/>
      <c r="BF438" s="677"/>
      <c r="BG438" s="677"/>
      <c r="BH438" s="677"/>
      <c r="BI438" s="677"/>
      <c r="BJ438" s="677"/>
      <c r="BK438" s="677"/>
      <c r="BL438" s="677"/>
      <c r="BM438" s="677"/>
      <c r="BN438" s="677"/>
      <c r="BO438" s="669"/>
      <c r="BP438" s="669"/>
      <c r="BQ438" s="669"/>
      <c r="BR438" s="669"/>
      <c r="BS438" s="669"/>
      <c r="BT438" s="669"/>
      <c r="BU438" s="678"/>
      <c r="BX438" s="799"/>
      <c r="BY438" s="799"/>
      <c r="BZ438" s="799"/>
      <c r="CA438" s="799"/>
    </row>
    <row r="439" spans="1:79" s="671" customFormat="1" ht="30" customHeight="1" thickBot="1" thickTop="1">
      <c r="A439" s="1101" t="s">
        <v>659</v>
      </c>
      <c r="B439" s="1074"/>
      <c r="C439" s="1074"/>
      <c r="D439" s="1074"/>
      <c r="E439" s="1074"/>
      <c r="F439" s="12"/>
      <c r="G439" s="12"/>
      <c r="H439" s="12"/>
      <c r="I439" s="12"/>
      <c r="J439" s="12"/>
      <c r="K439" s="12"/>
      <c r="L439" s="1072">
        <v>215</v>
      </c>
      <c r="M439" s="1073"/>
      <c r="N439" s="1091"/>
      <c r="O439" s="1092"/>
      <c r="P439" s="1092"/>
      <c r="Q439" s="1092"/>
      <c r="R439" s="1092"/>
      <c r="S439" s="1092"/>
      <c r="T439" s="1092"/>
      <c r="U439" s="1092"/>
      <c r="V439" s="1092"/>
      <c r="W439" s="1092"/>
      <c r="X439" s="1092"/>
      <c r="Y439" s="1092"/>
      <c r="Z439" s="1092"/>
      <c r="AA439" s="1092"/>
      <c r="AB439" s="1092"/>
      <c r="AC439" s="1092"/>
      <c r="AD439" s="1092"/>
      <c r="AE439" s="1092"/>
      <c r="AF439" s="1092"/>
      <c r="AG439" s="1092"/>
      <c r="AH439" s="1092"/>
      <c r="AI439" s="1092"/>
      <c r="AJ439" s="1092"/>
      <c r="AK439" s="1092"/>
      <c r="AL439" s="1093"/>
      <c r="AM439" s="162"/>
      <c r="AN439" s="162"/>
      <c r="AO439" s="1096" t="s">
        <v>660</v>
      </c>
      <c r="AP439" s="1096"/>
      <c r="AQ439" s="1096"/>
      <c r="AR439" s="1096"/>
      <c r="AS439" s="1096"/>
      <c r="AT439" s="1096"/>
      <c r="AU439" s="1096"/>
      <c r="AV439" s="669"/>
      <c r="AW439" s="669"/>
      <c r="AX439" s="1072">
        <v>220</v>
      </c>
      <c r="AY439" s="1073"/>
      <c r="AZ439" s="1113"/>
      <c r="BA439" s="1114"/>
      <c r="BB439" s="1114"/>
      <c r="BC439" s="1114"/>
      <c r="BD439" s="1114"/>
      <c r="BE439" s="1114"/>
      <c r="BF439" s="1114"/>
      <c r="BG439" s="1114"/>
      <c r="BH439" s="1114"/>
      <c r="BI439" s="1114"/>
      <c r="BJ439" s="1114"/>
      <c r="BK439" s="1114"/>
      <c r="BL439" s="1114"/>
      <c r="BM439" s="1114"/>
      <c r="BN439" s="1114"/>
      <c r="BO439" s="1114"/>
      <c r="BP439" s="1114"/>
      <c r="BQ439" s="1114"/>
      <c r="BR439" s="1114"/>
      <c r="BS439" s="1114"/>
      <c r="BT439" s="1115"/>
      <c r="BU439" s="680"/>
      <c r="BX439" s="799"/>
      <c r="BY439" s="799"/>
      <c r="BZ439" s="799"/>
      <c r="CA439" s="799"/>
    </row>
    <row r="440" spans="1:79" s="671" customFormat="1" ht="15" customHeight="1" thickBot="1" thickTop="1">
      <c r="A440" s="679"/>
      <c r="B440" s="12"/>
      <c r="C440" s="12"/>
      <c r="D440" s="12"/>
      <c r="E440" s="12"/>
      <c r="F440" s="12"/>
      <c r="G440" s="12"/>
      <c r="H440" s="12"/>
      <c r="I440" s="12"/>
      <c r="J440" s="12"/>
      <c r="K440" s="12"/>
      <c r="L440" s="12"/>
      <c r="M440" s="12"/>
      <c r="N440" s="617"/>
      <c r="O440" s="617"/>
      <c r="P440" s="617"/>
      <c r="Q440" s="617"/>
      <c r="R440" s="617"/>
      <c r="S440" s="617"/>
      <c r="T440" s="617"/>
      <c r="U440" s="617"/>
      <c r="V440" s="617"/>
      <c r="W440" s="617"/>
      <c r="X440" s="617"/>
      <c r="Y440" s="617"/>
      <c r="Z440" s="617"/>
      <c r="AA440" s="617"/>
      <c r="AB440" s="617"/>
      <c r="AC440" s="617"/>
      <c r="AD440" s="617"/>
      <c r="AE440" s="617"/>
      <c r="AF440" s="617"/>
      <c r="AG440" s="681"/>
      <c r="AH440" s="681"/>
      <c r="AI440" s="681"/>
      <c r="AJ440" s="681"/>
      <c r="AK440" s="681"/>
      <c r="AL440" s="681"/>
      <c r="AM440" s="682"/>
      <c r="AN440" s="682"/>
      <c r="AO440" s="18"/>
      <c r="AP440" s="13"/>
      <c r="AQ440" s="13"/>
      <c r="AR440" s="13"/>
      <c r="AS440" s="13"/>
      <c r="AT440" s="13"/>
      <c r="AU440" s="13"/>
      <c r="AV440" s="669"/>
      <c r="AW440" s="669"/>
      <c r="AX440" s="12"/>
      <c r="AY440" s="12"/>
      <c r="AZ440" s="617"/>
      <c r="BA440" s="617"/>
      <c r="BB440" s="617"/>
      <c r="BC440" s="617"/>
      <c r="BD440" s="617"/>
      <c r="BE440" s="617"/>
      <c r="BF440" s="617"/>
      <c r="BG440" s="617"/>
      <c r="BH440" s="617"/>
      <c r="BI440" s="617"/>
      <c r="BJ440" s="617"/>
      <c r="BK440" s="617"/>
      <c r="BL440" s="617"/>
      <c r="BM440" s="617"/>
      <c r="BN440" s="617"/>
      <c r="BO440" s="681"/>
      <c r="BP440" s="681"/>
      <c r="BQ440" s="683"/>
      <c r="BR440" s="684"/>
      <c r="BS440" s="685"/>
      <c r="BT440" s="684"/>
      <c r="BU440" s="680"/>
      <c r="BX440" s="799"/>
      <c r="BY440" s="799"/>
      <c r="BZ440" s="799"/>
      <c r="CA440" s="799"/>
    </row>
    <row r="441" spans="1:79" s="687" customFormat="1" ht="30" customHeight="1" thickBot="1" thickTop="1">
      <c r="A441" s="1101" t="s">
        <v>663</v>
      </c>
      <c r="B441" s="1074"/>
      <c r="C441" s="1074"/>
      <c r="D441" s="1074"/>
      <c r="E441" s="12"/>
      <c r="F441" s="12"/>
      <c r="G441" s="12"/>
      <c r="H441" s="12"/>
      <c r="I441" s="12"/>
      <c r="J441" s="12"/>
      <c r="K441" s="12"/>
      <c r="L441" s="1072">
        <v>216</v>
      </c>
      <c r="M441" s="1073"/>
      <c r="N441" s="1091"/>
      <c r="O441" s="1092"/>
      <c r="P441" s="1092"/>
      <c r="Q441" s="1092"/>
      <c r="R441" s="1092"/>
      <c r="S441" s="1092"/>
      <c r="T441" s="1092"/>
      <c r="U441" s="1092"/>
      <c r="V441" s="1092"/>
      <c r="W441" s="1092"/>
      <c r="X441" s="1092"/>
      <c r="Y441" s="1092"/>
      <c r="Z441" s="1092"/>
      <c r="AA441" s="1092"/>
      <c r="AB441" s="1092"/>
      <c r="AC441" s="1092"/>
      <c r="AD441" s="1092"/>
      <c r="AE441" s="1092"/>
      <c r="AF441" s="1092"/>
      <c r="AG441" s="1092"/>
      <c r="AH441" s="1092"/>
      <c r="AI441" s="1092"/>
      <c r="AJ441" s="1092"/>
      <c r="AK441" s="1092"/>
      <c r="AL441" s="1093"/>
      <c r="AM441" s="162"/>
      <c r="AN441" s="162"/>
      <c r="AO441" s="1074" t="s">
        <v>664</v>
      </c>
      <c r="AP441" s="1074"/>
      <c r="AQ441" s="1074"/>
      <c r="AR441" s="1074"/>
      <c r="AS441" s="1074"/>
      <c r="AT441" s="1074"/>
      <c r="AU441" s="1074"/>
      <c r="AV441" s="1074"/>
      <c r="AW441" s="135"/>
      <c r="AX441" s="1072">
        <v>221</v>
      </c>
      <c r="AY441" s="1073"/>
      <c r="AZ441" s="1081"/>
      <c r="BA441" s="1082"/>
      <c r="BB441" s="1082"/>
      <c r="BC441" s="1082"/>
      <c r="BD441" s="1082"/>
      <c r="BE441" s="1082"/>
      <c r="BF441" s="1082"/>
      <c r="BG441" s="1082"/>
      <c r="BH441" s="1082"/>
      <c r="BI441" s="1082"/>
      <c r="BJ441" s="1082"/>
      <c r="BK441" s="1082"/>
      <c r="BL441" s="1082"/>
      <c r="BM441" s="1082"/>
      <c r="BN441" s="1082"/>
      <c r="BO441" s="1082"/>
      <c r="BP441" s="1082"/>
      <c r="BQ441" s="1082"/>
      <c r="BR441" s="1082"/>
      <c r="BS441" s="1082"/>
      <c r="BT441" s="1083"/>
      <c r="BU441" s="686"/>
      <c r="BX441" s="800"/>
      <c r="BY441" s="800"/>
      <c r="BZ441" s="800"/>
      <c r="CA441" s="800"/>
    </row>
    <row r="442" spans="1:79" s="687" customFormat="1" ht="16.5" customHeight="1" thickBot="1" thickTop="1">
      <c r="A442" s="679"/>
      <c r="B442" s="12"/>
      <c r="C442" s="12"/>
      <c r="D442" s="12"/>
      <c r="E442" s="12"/>
      <c r="F442" s="12"/>
      <c r="G442" s="12"/>
      <c r="H442" s="12"/>
      <c r="I442" s="12"/>
      <c r="J442" s="12"/>
      <c r="K442" s="12"/>
      <c r="L442" s="12"/>
      <c r="M442" s="12"/>
      <c r="N442" s="617"/>
      <c r="O442" s="617"/>
      <c r="P442" s="617"/>
      <c r="Q442" s="617"/>
      <c r="R442" s="617"/>
      <c r="S442" s="617"/>
      <c r="T442" s="617"/>
      <c r="U442" s="617"/>
      <c r="V442" s="617"/>
      <c r="W442" s="617"/>
      <c r="X442" s="617"/>
      <c r="Y442" s="617"/>
      <c r="Z442" s="617"/>
      <c r="AA442" s="617"/>
      <c r="AB442" s="617"/>
      <c r="AC442" s="681"/>
      <c r="AD442" s="681"/>
      <c r="AE442" s="681"/>
      <c r="AF442" s="681"/>
      <c r="AG442" s="681"/>
      <c r="AH442" s="681"/>
      <c r="AI442" s="681"/>
      <c r="AJ442" s="681"/>
      <c r="AK442" s="681"/>
      <c r="AL442" s="681"/>
      <c r="AM442" s="688"/>
      <c r="AN442" s="688"/>
      <c r="AO442" s="18"/>
      <c r="AP442" s="12"/>
      <c r="AQ442" s="12"/>
      <c r="AR442" s="12"/>
      <c r="AS442" s="12"/>
      <c r="AT442" s="12"/>
      <c r="AU442" s="135"/>
      <c r="AV442" s="135"/>
      <c r="AW442" s="135"/>
      <c r="AX442" s="12"/>
      <c r="AY442" s="12"/>
      <c r="AZ442" s="617"/>
      <c r="BA442" s="617"/>
      <c r="BB442" s="617"/>
      <c r="BC442" s="617"/>
      <c r="BD442" s="617"/>
      <c r="BE442" s="617"/>
      <c r="BF442" s="617"/>
      <c r="BG442" s="617"/>
      <c r="BH442" s="617"/>
      <c r="BI442" s="617"/>
      <c r="BJ442" s="617"/>
      <c r="BK442" s="617"/>
      <c r="BL442" s="617"/>
      <c r="BM442" s="617"/>
      <c r="BN442" s="617"/>
      <c r="BO442" s="681"/>
      <c r="BP442" s="681"/>
      <c r="BQ442" s="683"/>
      <c r="BR442" s="684"/>
      <c r="BS442" s="685"/>
      <c r="BT442" s="684"/>
      <c r="BU442" s="686"/>
      <c r="BX442" s="800"/>
      <c r="BY442" s="800"/>
      <c r="BZ442" s="800"/>
      <c r="CA442" s="800"/>
    </row>
    <row r="443" spans="1:79" s="687" customFormat="1" ht="30.75" customHeight="1" thickBot="1" thickTop="1">
      <c r="A443" s="1101" t="s">
        <v>666</v>
      </c>
      <c r="B443" s="1074"/>
      <c r="C443" s="1074"/>
      <c r="D443" s="1074"/>
      <c r="E443" s="1074"/>
      <c r="F443" s="12"/>
      <c r="G443" s="12"/>
      <c r="H443" s="12"/>
      <c r="I443" s="12"/>
      <c r="J443" s="12"/>
      <c r="K443" s="12"/>
      <c r="L443" s="1072">
        <v>217</v>
      </c>
      <c r="M443" s="1073"/>
      <c r="N443" s="1091"/>
      <c r="O443" s="1092"/>
      <c r="P443" s="1092"/>
      <c r="Q443" s="1092"/>
      <c r="R443" s="1092"/>
      <c r="S443" s="1092"/>
      <c r="T443" s="1092"/>
      <c r="U443" s="1092"/>
      <c r="V443" s="1092"/>
      <c r="W443" s="1092"/>
      <c r="X443" s="1092"/>
      <c r="Y443" s="1092"/>
      <c r="Z443" s="1092"/>
      <c r="AA443" s="1092"/>
      <c r="AB443" s="1092"/>
      <c r="AC443" s="1092"/>
      <c r="AD443" s="1092"/>
      <c r="AE443" s="1092"/>
      <c r="AF443" s="1092"/>
      <c r="AG443" s="1092"/>
      <c r="AH443" s="1092"/>
      <c r="AI443" s="1092"/>
      <c r="AJ443" s="1092"/>
      <c r="AK443" s="1092"/>
      <c r="AL443" s="1093"/>
      <c r="AM443" s="162"/>
      <c r="AN443" s="162"/>
      <c r="AO443" s="1074" t="s">
        <v>667</v>
      </c>
      <c r="AP443" s="1074"/>
      <c r="AQ443" s="1074"/>
      <c r="AR443" s="1074"/>
      <c r="AS443" s="1074"/>
      <c r="AT443" s="1074"/>
      <c r="AU443" s="135"/>
      <c r="AV443" s="135"/>
      <c r="AW443" s="135"/>
      <c r="AX443" s="1072">
        <v>222</v>
      </c>
      <c r="AY443" s="1073"/>
      <c r="AZ443" s="1081"/>
      <c r="BA443" s="1082"/>
      <c r="BB443" s="1082"/>
      <c r="BC443" s="1082"/>
      <c r="BD443" s="1082"/>
      <c r="BE443" s="1082"/>
      <c r="BF443" s="1082"/>
      <c r="BG443" s="1082"/>
      <c r="BH443" s="1082"/>
      <c r="BI443" s="1082"/>
      <c r="BJ443" s="1082"/>
      <c r="BK443" s="1082"/>
      <c r="BL443" s="1082"/>
      <c r="BM443" s="1082"/>
      <c r="BN443" s="1082"/>
      <c r="BO443" s="1082"/>
      <c r="BP443" s="1082"/>
      <c r="BQ443" s="1082"/>
      <c r="BR443" s="1082"/>
      <c r="BS443" s="1082"/>
      <c r="BT443" s="1083"/>
      <c r="BU443" s="686"/>
      <c r="BX443" s="800"/>
      <c r="BY443" s="800"/>
      <c r="BZ443" s="800"/>
      <c r="CA443" s="800"/>
    </row>
    <row r="444" spans="1:79" s="687" customFormat="1" ht="15" customHeight="1" thickBot="1" thickTop="1">
      <c r="A444" s="679"/>
      <c r="B444" s="12"/>
      <c r="C444" s="12"/>
      <c r="D444" s="12"/>
      <c r="E444" s="12"/>
      <c r="F444" s="12"/>
      <c r="G444" s="12"/>
      <c r="H444" s="12"/>
      <c r="I444" s="12"/>
      <c r="J444" s="12"/>
      <c r="K444" s="12"/>
      <c r="L444" s="12"/>
      <c r="M444" s="12"/>
      <c r="N444" s="617"/>
      <c r="O444" s="617"/>
      <c r="P444" s="617"/>
      <c r="Q444" s="617"/>
      <c r="R444" s="617"/>
      <c r="S444" s="617"/>
      <c r="T444" s="617"/>
      <c r="U444" s="617"/>
      <c r="V444" s="617"/>
      <c r="W444" s="617"/>
      <c r="X444" s="617"/>
      <c r="Y444" s="617"/>
      <c r="Z444" s="617"/>
      <c r="AA444" s="617"/>
      <c r="AB444" s="617"/>
      <c r="AC444" s="681"/>
      <c r="AD444" s="681"/>
      <c r="AE444" s="681"/>
      <c r="AF444" s="681"/>
      <c r="AG444" s="681"/>
      <c r="AH444" s="681"/>
      <c r="AI444" s="681"/>
      <c r="AJ444" s="681"/>
      <c r="AK444" s="681"/>
      <c r="AL444" s="681"/>
      <c r="AM444" s="688"/>
      <c r="AN444" s="688"/>
      <c r="AO444" s="18"/>
      <c r="AP444" s="12"/>
      <c r="AQ444" s="12"/>
      <c r="AR444" s="12"/>
      <c r="AS444" s="12"/>
      <c r="AT444" s="12"/>
      <c r="AU444" s="135"/>
      <c r="AV444" s="135"/>
      <c r="AW444" s="135"/>
      <c r="AX444" s="12"/>
      <c r="AY444" s="12"/>
      <c r="AZ444" s="617"/>
      <c r="BA444" s="617"/>
      <c r="BB444" s="617"/>
      <c r="BC444" s="617"/>
      <c r="BD444" s="617"/>
      <c r="BE444" s="617"/>
      <c r="BF444" s="617"/>
      <c r="BG444" s="617"/>
      <c r="BH444" s="617"/>
      <c r="BI444" s="617"/>
      <c r="BJ444" s="617"/>
      <c r="BK444" s="617"/>
      <c r="BL444" s="617"/>
      <c r="BM444" s="617"/>
      <c r="BN444" s="617"/>
      <c r="BO444" s="681"/>
      <c r="BP444" s="681"/>
      <c r="BQ444" s="683"/>
      <c r="BR444" s="684"/>
      <c r="BS444" s="685"/>
      <c r="BT444" s="684"/>
      <c r="BU444" s="686"/>
      <c r="BX444" s="800"/>
      <c r="BY444" s="800"/>
      <c r="BZ444" s="800"/>
      <c r="CA444" s="800"/>
    </row>
    <row r="445" spans="1:79" s="687" customFormat="1" ht="30.75" customHeight="1" thickBot="1" thickTop="1">
      <c r="A445" s="1117" t="s">
        <v>668</v>
      </c>
      <c r="B445" s="1118"/>
      <c r="C445" s="1118"/>
      <c r="D445" s="1118"/>
      <c r="E445" s="1118"/>
      <c r="F445" s="1118"/>
      <c r="G445" s="12"/>
      <c r="H445" s="12"/>
      <c r="I445" s="12"/>
      <c r="J445" s="12"/>
      <c r="K445" s="12"/>
      <c r="L445" s="1072">
        <v>218</v>
      </c>
      <c r="M445" s="1073"/>
      <c r="N445" s="1091"/>
      <c r="O445" s="1092"/>
      <c r="P445" s="1092"/>
      <c r="Q445" s="1092"/>
      <c r="R445" s="1092"/>
      <c r="S445" s="1092"/>
      <c r="T445" s="1092"/>
      <c r="U445" s="1092"/>
      <c r="V445" s="1092"/>
      <c r="W445" s="1092"/>
      <c r="X445" s="1092"/>
      <c r="Y445" s="1092"/>
      <c r="Z445" s="1092"/>
      <c r="AA445" s="1092"/>
      <c r="AB445" s="1092"/>
      <c r="AC445" s="1092"/>
      <c r="AD445" s="1092"/>
      <c r="AE445" s="1092"/>
      <c r="AF445" s="1092"/>
      <c r="AG445" s="1092"/>
      <c r="AH445" s="1092"/>
      <c r="AI445" s="1092"/>
      <c r="AJ445" s="1092"/>
      <c r="AK445" s="1092"/>
      <c r="AL445" s="1093"/>
      <c r="AM445" s="162"/>
      <c r="AN445" s="162"/>
      <c r="AO445" s="1074" t="s">
        <v>669</v>
      </c>
      <c r="AP445" s="1074"/>
      <c r="AQ445" s="1074"/>
      <c r="AR445" s="1074"/>
      <c r="AS445" s="1074"/>
      <c r="AT445" s="1074"/>
      <c r="AU445" s="135"/>
      <c r="AV445" s="135"/>
      <c r="AW445" s="135"/>
      <c r="AX445" s="1072">
        <v>223</v>
      </c>
      <c r="AY445" s="1073"/>
      <c r="AZ445" s="1086"/>
      <c r="BA445" s="1087"/>
      <c r="BB445" s="1087"/>
      <c r="BC445" s="1087"/>
      <c r="BD445" s="1087"/>
      <c r="BE445" s="1087"/>
      <c r="BF445" s="1087"/>
      <c r="BG445" s="1087"/>
      <c r="BH445" s="1087"/>
      <c r="BI445" s="1087"/>
      <c r="BJ445" s="1087"/>
      <c r="BK445" s="1087"/>
      <c r="BL445" s="1087"/>
      <c r="BM445" s="1087"/>
      <c r="BN445" s="1087"/>
      <c r="BO445" s="1087"/>
      <c r="BP445" s="1087"/>
      <c r="BQ445" s="1087"/>
      <c r="BR445" s="1087"/>
      <c r="BS445" s="1087"/>
      <c r="BT445" s="1088"/>
      <c r="BU445" s="686"/>
      <c r="BX445" s="800"/>
      <c r="BY445" s="800"/>
      <c r="BZ445" s="800"/>
      <c r="CA445" s="800"/>
    </row>
    <row r="446" spans="1:79" s="687" customFormat="1" ht="15" customHeight="1" thickBot="1" thickTop="1">
      <c r="A446" s="679"/>
      <c r="B446" s="12"/>
      <c r="C446" s="12"/>
      <c r="D446" s="12"/>
      <c r="E446" s="12"/>
      <c r="F446" s="12"/>
      <c r="G446" s="12"/>
      <c r="H446" s="12"/>
      <c r="I446" s="12"/>
      <c r="J446" s="12"/>
      <c r="K446" s="12"/>
      <c r="L446" s="12"/>
      <c r="M446" s="12"/>
      <c r="N446" s="617"/>
      <c r="O446" s="617"/>
      <c r="P446" s="617"/>
      <c r="Q446" s="617"/>
      <c r="R446" s="617"/>
      <c r="S446" s="617"/>
      <c r="T446" s="617"/>
      <c r="U446" s="617"/>
      <c r="V446" s="617"/>
      <c r="W446" s="617"/>
      <c r="X446" s="617"/>
      <c r="Y446" s="617"/>
      <c r="Z446" s="617"/>
      <c r="AA446" s="617"/>
      <c r="AB446" s="617"/>
      <c r="AC446" s="681"/>
      <c r="AD446" s="681"/>
      <c r="AE446" s="681"/>
      <c r="AF446" s="681"/>
      <c r="AG446" s="681"/>
      <c r="AH446" s="681"/>
      <c r="AI446" s="681"/>
      <c r="AJ446" s="681"/>
      <c r="AK446" s="681"/>
      <c r="AL446" s="681"/>
      <c r="AM446" s="688"/>
      <c r="AN446" s="688"/>
      <c r="AO446" s="18"/>
      <c r="AP446" s="12"/>
      <c r="AQ446" s="12"/>
      <c r="AR446" s="12"/>
      <c r="AS446" s="12"/>
      <c r="AT446" s="12"/>
      <c r="AU446" s="135"/>
      <c r="AV446" s="135"/>
      <c r="AW446" s="135"/>
      <c r="AX446" s="12"/>
      <c r="AY446" s="12"/>
      <c r="AZ446" s="617"/>
      <c r="BA446" s="617"/>
      <c r="BB446" s="617"/>
      <c r="BC446" s="617"/>
      <c r="BD446" s="617"/>
      <c r="BE446" s="617"/>
      <c r="BF446" s="617"/>
      <c r="BG446" s="617"/>
      <c r="BH446" s="617"/>
      <c r="BI446" s="617"/>
      <c r="BJ446" s="617"/>
      <c r="BK446" s="617"/>
      <c r="BL446" s="617"/>
      <c r="BM446" s="617"/>
      <c r="BN446" s="617"/>
      <c r="BO446" s="681"/>
      <c r="BP446" s="681"/>
      <c r="BQ446" s="683"/>
      <c r="BR446" s="684"/>
      <c r="BS446" s="685"/>
      <c r="BT446" s="684"/>
      <c r="BU446" s="686"/>
      <c r="BX446" s="800"/>
      <c r="BY446" s="800"/>
      <c r="BZ446" s="800"/>
      <c r="CA446" s="800"/>
    </row>
    <row r="447" spans="1:79" s="687" customFormat="1" ht="30" customHeight="1" thickBot="1" thickTop="1">
      <c r="A447" s="1101" t="s">
        <v>670</v>
      </c>
      <c r="B447" s="1074"/>
      <c r="C447" s="1074"/>
      <c r="D447" s="1074"/>
      <c r="E447" s="1074"/>
      <c r="F447" s="1074"/>
      <c r="G447" s="1074"/>
      <c r="H447" s="1074"/>
      <c r="I447" s="1074"/>
      <c r="J447" s="12"/>
      <c r="K447" s="12"/>
      <c r="L447" s="1053">
        <v>219</v>
      </c>
      <c r="M447" s="1053"/>
      <c r="N447" s="1086"/>
      <c r="O447" s="1087"/>
      <c r="P447" s="1087"/>
      <c r="Q447" s="1087"/>
      <c r="R447" s="1087"/>
      <c r="S447" s="1087"/>
      <c r="T447" s="1087"/>
      <c r="U447" s="1087"/>
      <c r="V447" s="1087"/>
      <c r="W447" s="1087"/>
      <c r="X447" s="1087"/>
      <c r="Y447" s="1087"/>
      <c r="Z447" s="1087"/>
      <c r="AA447" s="1087"/>
      <c r="AB447" s="1087"/>
      <c r="AC447" s="1087"/>
      <c r="AD447" s="1087"/>
      <c r="AE447" s="1087"/>
      <c r="AF447" s="1087"/>
      <c r="AG447" s="1087"/>
      <c r="AH447" s="1087"/>
      <c r="AI447" s="1087"/>
      <c r="AJ447" s="1087"/>
      <c r="AK447" s="1087"/>
      <c r="AL447" s="1088"/>
      <c r="AM447" s="689"/>
      <c r="AN447" s="689"/>
      <c r="AO447" s="1074" t="s">
        <v>671</v>
      </c>
      <c r="AP447" s="1074"/>
      <c r="AQ447" s="1074"/>
      <c r="AR447" s="1074"/>
      <c r="AS447" s="1074"/>
      <c r="AT447" s="1074"/>
      <c r="AU447" s="1074"/>
      <c r="AV447" s="135"/>
      <c r="AW447" s="135"/>
      <c r="AX447" s="1072">
        <v>224</v>
      </c>
      <c r="AY447" s="1073"/>
      <c r="AZ447" s="1081"/>
      <c r="BA447" s="1082"/>
      <c r="BB447" s="1082"/>
      <c r="BC447" s="1082"/>
      <c r="BD447" s="1082"/>
      <c r="BE447" s="1082"/>
      <c r="BF447" s="1082"/>
      <c r="BG447" s="1082"/>
      <c r="BH447" s="1082"/>
      <c r="BI447" s="1082"/>
      <c r="BJ447" s="1082"/>
      <c r="BK447" s="1082"/>
      <c r="BL447" s="1082"/>
      <c r="BM447" s="1082"/>
      <c r="BN447" s="1082"/>
      <c r="BO447" s="1082"/>
      <c r="BP447" s="1082"/>
      <c r="BQ447" s="1082"/>
      <c r="BR447" s="1082"/>
      <c r="BS447" s="1082"/>
      <c r="BT447" s="1083"/>
      <c r="BU447" s="686"/>
      <c r="BX447" s="800"/>
      <c r="BY447" s="800"/>
      <c r="BZ447" s="800"/>
      <c r="CA447" s="800"/>
    </row>
    <row r="448" spans="1:79" s="687" customFormat="1" ht="17.25" customHeight="1" thickBot="1" thickTop="1">
      <c r="A448" s="690"/>
      <c r="B448" s="135"/>
      <c r="C448" s="135"/>
      <c r="D448" s="135"/>
      <c r="E448" s="135"/>
      <c r="F448" s="135"/>
      <c r="G448" s="135"/>
      <c r="H448" s="135"/>
      <c r="I448" s="135"/>
      <c r="J448" s="135"/>
      <c r="K448" s="135"/>
      <c r="L448" s="135"/>
      <c r="M448" s="135"/>
      <c r="N448" s="135"/>
      <c r="O448" s="135"/>
      <c r="P448" s="135"/>
      <c r="Q448" s="135"/>
      <c r="R448" s="135"/>
      <c r="S448" s="135"/>
      <c r="T448" s="135"/>
      <c r="U448" s="135"/>
      <c r="V448" s="135"/>
      <c r="W448" s="135"/>
      <c r="X448" s="135"/>
      <c r="Y448" s="135"/>
      <c r="Z448" s="135"/>
      <c r="AA448" s="12"/>
      <c r="AB448" s="12"/>
      <c r="AC448" s="135"/>
      <c r="AD448" s="135"/>
      <c r="AE448" s="135"/>
      <c r="AF448" s="135"/>
      <c r="AG448" s="135"/>
      <c r="AH448" s="12"/>
      <c r="AI448" s="12"/>
      <c r="AJ448" s="12"/>
      <c r="AK448" s="12"/>
      <c r="AL448" s="12"/>
      <c r="AM448" s="135"/>
      <c r="AN448" s="135"/>
      <c r="AO448" s="135"/>
      <c r="AP448" s="135"/>
      <c r="AQ448" s="135"/>
      <c r="AR448" s="135"/>
      <c r="AS448" s="135"/>
      <c r="AT448" s="135"/>
      <c r="AU448" s="135"/>
      <c r="AV448" s="135"/>
      <c r="AW448" s="135"/>
      <c r="AX448" s="135"/>
      <c r="AY448" s="135"/>
      <c r="AZ448" s="135"/>
      <c r="BA448" s="135"/>
      <c r="BB448" s="135"/>
      <c r="BC448" s="135"/>
      <c r="BD448" s="135"/>
      <c r="BE448" s="135"/>
      <c r="BF448" s="135"/>
      <c r="BG448" s="135"/>
      <c r="BH448" s="135"/>
      <c r="BI448" s="135"/>
      <c r="BJ448" s="135"/>
      <c r="BK448" s="135"/>
      <c r="BL448" s="135"/>
      <c r="BM448" s="135"/>
      <c r="BN448" s="135"/>
      <c r="BO448" s="135"/>
      <c r="BP448" s="135"/>
      <c r="BQ448" s="135"/>
      <c r="BR448" s="135"/>
      <c r="BS448" s="135"/>
      <c r="BT448" s="135"/>
      <c r="BU448" s="691"/>
      <c r="BX448" s="800"/>
      <c r="BY448" s="800"/>
      <c r="BZ448" s="800"/>
      <c r="CA448" s="800"/>
    </row>
    <row r="449" spans="1:73" s="71" customFormat="1" ht="24" customHeight="1" thickBot="1" thickTop="1">
      <c r="A449" s="692"/>
      <c r="B449" s="235" t="s">
        <v>349</v>
      </c>
      <c r="C449" s="235"/>
      <c r="D449" s="235"/>
      <c r="E449" s="235"/>
      <c r="F449" s="235"/>
      <c r="G449" s="235"/>
      <c r="H449" s="235"/>
      <c r="I449" s="235"/>
      <c r="J449" s="235"/>
      <c r="K449" s="235"/>
      <c r="L449" s="235"/>
      <c r="M449" s="1084" t="s">
        <v>595</v>
      </c>
      <c r="N449" s="1084"/>
      <c r="O449" s="1085"/>
      <c r="P449" s="1085"/>
      <c r="Q449" s="1085"/>
      <c r="R449" s="1085"/>
      <c r="S449" s="1085"/>
      <c r="T449" s="1085"/>
      <c r="U449" s="1085"/>
      <c r="Y449" s="133"/>
      <c r="Z449" s="133"/>
      <c r="AA449" s="133"/>
      <c r="AB449" s="1084" t="s">
        <v>596</v>
      </c>
      <c r="AC449" s="1084"/>
      <c r="AD449" s="1085"/>
      <c r="AE449" s="1085"/>
      <c r="AF449" s="1085"/>
      <c r="AG449" s="1085"/>
      <c r="AH449" s="1085"/>
      <c r="AI449" s="1085"/>
      <c r="AJ449" s="1085"/>
      <c r="AK449" s="133"/>
      <c r="AL449" s="133"/>
      <c r="AM449" s="133"/>
      <c r="AN449" s="133"/>
      <c r="AQ449" s="1084" t="s">
        <v>597</v>
      </c>
      <c r="AR449" s="1084"/>
      <c r="AS449" s="1085"/>
      <c r="AT449" s="1085"/>
      <c r="AU449" s="1085"/>
      <c r="AV449" s="1085"/>
      <c r="AW449" s="1085"/>
      <c r="AX449" s="1085"/>
      <c r="AY449" s="1085"/>
      <c r="BG449" s="1109" t="s">
        <v>695</v>
      </c>
      <c r="BH449" s="1110"/>
      <c r="BI449" s="1110"/>
      <c r="BJ449" s="1110"/>
      <c r="BK449" s="1110"/>
      <c r="BL449" s="1110"/>
      <c r="BM449" s="1110"/>
      <c r="BN449" s="1110"/>
      <c r="BO449" s="1110"/>
      <c r="BP449" s="1110"/>
      <c r="BQ449" s="1110"/>
      <c r="BR449" s="1110"/>
      <c r="BS449" s="1111"/>
      <c r="BT449" s="14"/>
      <c r="BU449" s="693"/>
    </row>
    <row r="450" spans="1:73" s="71" customFormat="1" ht="24" customHeight="1" thickBot="1" thickTop="1">
      <c r="A450" s="659"/>
      <c r="B450" s="133"/>
      <c r="C450" s="133"/>
      <c r="D450" s="133"/>
      <c r="E450" s="133"/>
      <c r="F450" s="133"/>
      <c r="G450" s="133"/>
      <c r="H450" s="133"/>
      <c r="I450" s="133"/>
      <c r="J450" s="133"/>
      <c r="K450" s="133"/>
      <c r="L450" s="133"/>
      <c r="M450" s="133"/>
      <c r="N450" s="133"/>
      <c r="O450" s="133"/>
      <c r="P450" s="14"/>
      <c r="Q450" s="14"/>
      <c r="R450" s="14"/>
      <c r="S450" s="14"/>
      <c r="T450" s="14"/>
      <c r="U450" s="133"/>
      <c r="V450" s="133"/>
      <c r="W450" s="133"/>
      <c r="X450" s="133"/>
      <c r="Y450" s="133"/>
      <c r="Z450" s="133"/>
      <c r="AA450" s="133"/>
      <c r="AB450" s="133"/>
      <c r="AC450" s="133"/>
      <c r="AD450" s="133"/>
      <c r="AE450" s="133"/>
      <c r="AF450" s="133"/>
      <c r="AG450" s="133"/>
      <c r="AH450" s="133"/>
      <c r="AI450" s="133"/>
      <c r="AJ450" s="133"/>
      <c r="AK450" s="133"/>
      <c r="AL450" s="133"/>
      <c r="AM450" s="133"/>
      <c r="AN450" s="133"/>
      <c r="BJ450" s="14"/>
      <c r="BK450" s="14"/>
      <c r="BL450" s="14"/>
      <c r="BM450" s="14"/>
      <c r="BN450" s="14"/>
      <c r="BO450" s="14"/>
      <c r="BP450" s="14"/>
      <c r="BQ450" s="14"/>
      <c r="BR450" s="14"/>
      <c r="BS450" s="14"/>
      <c r="BT450" s="14"/>
      <c r="BU450" s="693"/>
    </row>
    <row r="451" spans="1:73" s="71" customFormat="1" ht="29.25" customHeight="1" thickBot="1" thickTop="1">
      <c r="A451" s="659"/>
      <c r="B451" s="1074" t="s">
        <v>298</v>
      </c>
      <c r="C451" s="1074"/>
      <c r="D451" s="1074"/>
      <c r="E451" s="1074"/>
      <c r="F451" s="1074"/>
      <c r="G451" s="1074"/>
      <c r="H451" s="1074"/>
      <c r="I451" s="133"/>
      <c r="J451" s="133"/>
      <c r="K451" s="133"/>
      <c r="L451" s="133"/>
      <c r="M451" s="1072">
        <v>225</v>
      </c>
      <c r="N451" s="1073"/>
      <c r="O451" s="1039"/>
      <c r="P451" s="1040"/>
      <c r="Q451" s="1040"/>
      <c r="R451" s="1040"/>
      <c r="S451" s="1040"/>
      <c r="T451" s="1040"/>
      <c r="U451" s="1040"/>
      <c r="V451" s="1040"/>
      <c r="W451" s="1040"/>
      <c r="X451" s="1041"/>
      <c r="Y451" s="133"/>
      <c r="Z451" s="133"/>
      <c r="AA451" s="133"/>
      <c r="AB451" s="1072">
        <v>226</v>
      </c>
      <c r="AC451" s="1073"/>
      <c r="AD451" s="1039"/>
      <c r="AE451" s="1040"/>
      <c r="AF451" s="1040"/>
      <c r="AG451" s="1040"/>
      <c r="AH451" s="1040"/>
      <c r="AI451" s="1040"/>
      <c r="AJ451" s="1040"/>
      <c r="AK451" s="1040"/>
      <c r="AL451" s="1040"/>
      <c r="AM451" s="1041"/>
      <c r="AQ451" s="1072">
        <v>227</v>
      </c>
      <c r="AR451" s="1073"/>
      <c r="AS451" s="1039"/>
      <c r="AT451" s="1040"/>
      <c r="AU451" s="1040"/>
      <c r="AV451" s="1040"/>
      <c r="AW451" s="1040"/>
      <c r="AX451" s="1040"/>
      <c r="AY451" s="1040"/>
      <c r="AZ451" s="1040"/>
      <c r="BA451" s="1040"/>
      <c r="BB451" s="1041"/>
      <c r="BG451" s="1072">
        <v>228</v>
      </c>
      <c r="BH451" s="1073"/>
      <c r="BI451" s="1067">
        <f>O451+AD451+AS451</f>
        <v>0</v>
      </c>
      <c r="BJ451" s="1068"/>
      <c r="BK451" s="1068"/>
      <c r="BL451" s="1068"/>
      <c r="BM451" s="1068"/>
      <c r="BN451" s="1068"/>
      <c r="BO451" s="1068"/>
      <c r="BP451" s="1068"/>
      <c r="BQ451" s="1068"/>
      <c r="BR451" s="1068"/>
      <c r="BS451" s="1069"/>
      <c r="BU451" s="693"/>
    </row>
    <row r="452" spans="1:73" s="71" customFormat="1" ht="16.5" customHeight="1" thickBot="1" thickTop="1">
      <c r="A452" s="659"/>
      <c r="B452" s="18"/>
      <c r="C452" s="18"/>
      <c r="D452" s="18"/>
      <c r="E452" s="18"/>
      <c r="F452" s="18"/>
      <c r="G452" s="18"/>
      <c r="H452" s="18"/>
      <c r="I452" s="133"/>
      <c r="J452" s="133"/>
      <c r="K452" s="133"/>
      <c r="L452" s="133"/>
      <c r="M452" s="133"/>
      <c r="N452" s="133"/>
      <c r="O452" s="133"/>
      <c r="P452" s="14"/>
      <c r="Q452" s="14"/>
      <c r="R452" s="14"/>
      <c r="S452" s="14"/>
      <c r="T452" s="14"/>
      <c r="U452" s="133"/>
      <c r="V452" s="133"/>
      <c r="W452" s="133"/>
      <c r="X452" s="133"/>
      <c r="Y452" s="133"/>
      <c r="Z452" s="133"/>
      <c r="AA452" s="133"/>
      <c r="AB452" s="14"/>
      <c r="AC452" s="14"/>
      <c r="AD452" s="133"/>
      <c r="AE452" s="14"/>
      <c r="AF452" s="14"/>
      <c r="AG452" s="14"/>
      <c r="AH452" s="14"/>
      <c r="AI452" s="14"/>
      <c r="AJ452" s="133"/>
      <c r="AK452" s="133"/>
      <c r="AL452" s="133"/>
      <c r="AM452" s="133"/>
      <c r="AN452" s="14"/>
      <c r="AO452" s="14"/>
      <c r="AP452" s="14"/>
      <c r="AQ452" s="14"/>
      <c r="AR452" s="14"/>
      <c r="AS452" s="133"/>
      <c r="AT452" s="14"/>
      <c r="AU452" s="14"/>
      <c r="AV452" s="14"/>
      <c r="AW452" s="14"/>
      <c r="AX452" s="14"/>
      <c r="AY452" s="133"/>
      <c r="AZ452" s="133"/>
      <c r="BA452" s="133"/>
      <c r="BB452" s="133"/>
      <c r="BC452" s="14"/>
      <c r="BD452" s="14"/>
      <c r="BE452" s="14"/>
      <c r="BF452" s="14"/>
      <c r="BG452" s="14"/>
      <c r="BH452" s="14"/>
      <c r="BI452" s="801"/>
      <c r="BJ452" s="801"/>
      <c r="BK452" s="801"/>
      <c r="BL452" s="801"/>
      <c r="BM452" s="801"/>
      <c r="BN452" s="801"/>
      <c r="BO452" s="801"/>
      <c r="BP452" s="801"/>
      <c r="BQ452" s="801"/>
      <c r="BR452" s="801"/>
      <c r="BS452" s="801"/>
      <c r="BT452" s="14"/>
      <c r="BU452" s="693"/>
    </row>
    <row r="453" spans="1:73" s="71" customFormat="1" ht="29.25" customHeight="1" thickBot="1" thickTop="1">
      <c r="A453" s="659"/>
      <c r="B453" s="1074" t="s">
        <v>334</v>
      </c>
      <c r="C453" s="1074"/>
      <c r="D453" s="1074"/>
      <c r="E453" s="1074"/>
      <c r="F453" s="1074"/>
      <c r="G453" s="1074"/>
      <c r="H453" s="1074"/>
      <c r="I453" s="14"/>
      <c r="J453" s="14"/>
      <c r="K453" s="133"/>
      <c r="L453" s="133"/>
      <c r="M453" s="1072">
        <v>229</v>
      </c>
      <c r="N453" s="1073"/>
      <c r="O453" s="1039"/>
      <c r="P453" s="1040"/>
      <c r="Q453" s="1040"/>
      <c r="R453" s="1040"/>
      <c r="S453" s="1040"/>
      <c r="T453" s="1040"/>
      <c r="U453" s="1040"/>
      <c r="V453" s="1040"/>
      <c r="W453" s="1040"/>
      <c r="X453" s="1041"/>
      <c r="Y453" s="133"/>
      <c r="Z453" s="133"/>
      <c r="AA453" s="133"/>
      <c r="AB453" s="1072">
        <v>230</v>
      </c>
      <c r="AC453" s="1073"/>
      <c r="AD453" s="1039"/>
      <c r="AE453" s="1040"/>
      <c r="AF453" s="1040"/>
      <c r="AG453" s="1040"/>
      <c r="AH453" s="1040"/>
      <c r="AI453" s="1040"/>
      <c r="AJ453" s="1040"/>
      <c r="AK453" s="1040"/>
      <c r="AL453" s="1040"/>
      <c r="AM453" s="1041"/>
      <c r="AQ453" s="1072">
        <v>231</v>
      </c>
      <c r="AR453" s="1073"/>
      <c r="AS453" s="1039"/>
      <c r="AT453" s="1040"/>
      <c r="AU453" s="1040"/>
      <c r="AV453" s="1040"/>
      <c r="AW453" s="1040"/>
      <c r="AX453" s="1040"/>
      <c r="AY453" s="1040"/>
      <c r="AZ453" s="1040"/>
      <c r="BA453" s="1040"/>
      <c r="BB453" s="1041"/>
      <c r="BG453" s="1072">
        <v>232</v>
      </c>
      <c r="BH453" s="1073"/>
      <c r="BI453" s="1067">
        <f>O453+AD453+AS453</f>
        <v>0</v>
      </c>
      <c r="BJ453" s="1068"/>
      <c r="BK453" s="1068"/>
      <c r="BL453" s="1068"/>
      <c r="BM453" s="1068"/>
      <c r="BN453" s="1068"/>
      <c r="BO453" s="1068"/>
      <c r="BP453" s="1068"/>
      <c r="BQ453" s="1068"/>
      <c r="BR453" s="1068"/>
      <c r="BS453" s="1069"/>
      <c r="BT453" s="14"/>
      <c r="BU453" s="693"/>
    </row>
    <row r="454" spans="1:73" s="71" customFormat="1" ht="9" customHeight="1" thickBot="1" thickTop="1">
      <c r="A454" s="659"/>
      <c r="B454" s="18"/>
      <c r="C454" s="18"/>
      <c r="D454" s="18"/>
      <c r="E454" s="18"/>
      <c r="F454" s="18"/>
      <c r="G454" s="18"/>
      <c r="H454" s="18"/>
      <c r="I454" s="14"/>
      <c r="J454" s="14"/>
      <c r="K454" s="133"/>
      <c r="L454" s="133"/>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801"/>
      <c r="BJ454" s="801"/>
      <c r="BK454" s="801"/>
      <c r="BL454" s="801"/>
      <c r="BM454" s="801"/>
      <c r="BN454" s="801"/>
      <c r="BO454" s="801"/>
      <c r="BP454" s="801"/>
      <c r="BQ454" s="801"/>
      <c r="BR454" s="801"/>
      <c r="BS454" s="801"/>
      <c r="BT454" s="14"/>
      <c r="BU454" s="693"/>
    </row>
    <row r="455" spans="1:73" s="71" customFormat="1" ht="29.25" customHeight="1" thickBot="1" thickTop="1">
      <c r="A455" s="659"/>
      <c r="B455" s="1074" t="s">
        <v>335</v>
      </c>
      <c r="C455" s="1074"/>
      <c r="D455" s="1074"/>
      <c r="E455" s="1074"/>
      <c r="F455" s="1074"/>
      <c r="G455" s="1074"/>
      <c r="H455" s="1074"/>
      <c r="I455" s="133"/>
      <c r="J455" s="133"/>
      <c r="K455" s="133"/>
      <c r="L455" s="133"/>
      <c r="M455" s="1072">
        <v>233</v>
      </c>
      <c r="N455" s="1073"/>
      <c r="O455" s="1039"/>
      <c r="P455" s="1040"/>
      <c r="Q455" s="1040"/>
      <c r="R455" s="1040"/>
      <c r="S455" s="1040"/>
      <c r="T455" s="1040"/>
      <c r="U455" s="1040"/>
      <c r="V455" s="1040"/>
      <c r="W455" s="1040"/>
      <c r="X455" s="1041"/>
      <c r="Y455" s="133"/>
      <c r="Z455" s="133"/>
      <c r="AA455" s="133"/>
      <c r="AB455" s="1072">
        <v>234</v>
      </c>
      <c r="AC455" s="1073"/>
      <c r="AD455" s="1039"/>
      <c r="AE455" s="1040"/>
      <c r="AF455" s="1040"/>
      <c r="AG455" s="1040"/>
      <c r="AH455" s="1040"/>
      <c r="AI455" s="1040"/>
      <c r="AJ455" s="1040"/>
      <c r="AK455" s="1040"/>
      <c r="AL455" s="1040"/>
      <c r="AM455" s="1041"/>
      <c r="AQ455" s="1072">
        <v>235</v>
      </c>
      <c r="AR455" s="1073"/>
      <c r="AS455" s="1039"/>
      <c r="AT455" s="1040"/>
      <c r="AU455" s="1040"/>
      <c r="AV455" s="1040"/>
      <c r="AW455" s="1040"/>
      <c r="AX455" s="1040"/>
      <c r="AY455" s="1040"/>
      <c r="AZ455" s="1040"/>
      <c r="BA455" s="1040"/>
      <c r="BB455" s="1041"/>
      <c r="BG455" s="1072">
        <v>236</v>
      </c>
      <c r="BH455" s="1073"/>
      <c r="BI455" s="1067">
        <f>O455+AD455+AS455</f>
        <v>0</v>
      </c>
      <c r="BJ455" s="1068"/>
      <c r="BK455" s="1068"/>
      <c r="BL455" s="1068"/>
      <c r="BM455" s="1068"/>
      <c r="BN455" s="1068"/>
      <c r="BO455" s="1068"/>
      <c r="BP455" s="1068"/>
      <c r="BQ455" s="1068"/>
      <c r="BR455" s="1068"/>
      <c r="BS455" s="1069"/>
      <c r="BT455" s="14"/>
      <c r="BU455" s="693"/>
    </row>
    <row r="456" spans="1:73" s="71" customFormat="1" ht="9" customHeight="1" thickBot="1" thickTop="1">
      <c r="A456" s="659"/>
      <c r="B456" s="18"/>
      <c r="C456" s="18"/>
      <c r="D456" s="18"/>
      <c r="E456" s="18"/>
      <c r="F456" s="18"/>
      <c r="G456" s="18"/>
      <c r="H456" s="18"/>
      <c r="I456" s="133"/>
      <c r="J456" s="133"/>
      <c r="K456" s="133"/>
      <c r="L456" s="133"/>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801"/>
      <c r="BJ456" s="801"/>
      <c r="BK456" s="801"/>
      <c r="BL456" s="801"/>
      <c r="BM456" s="801"/>
      <c r="BN456" s="801"/>
      <c r="BO456" s="801"/>
      <c r="BP456" s="801"/>
      <c r="BQ456" s="801"/>
      <c r="BR456" s="801"/>
      <c r="BS456" s="801"/>
      <c r="BT456" s="14"/>
      <c r="BU456" s="693"/>
    </row>
    <row r="457" spans="1:73" s="71" customFormat="1" ht="29.25" customHeight="1" thickBot="1" thickTop="1">
      <c r="A457" s="659"/>
      <c r="B457" s="1074" t="s">
        <v>523</v>
      </c>
      <c r="C457" s="1074"/>
      <c r="D457" s="1074"/>
      <c r="E457" s="1074"/>
      <c r="F457" s="1074"/>
      <c r="G457" s="1074"/>
      <c r="H457" s="1074"/>
      <c r="I457" s="133"/>
      <c r="J457" s="133"/>
      <c r="K457" s="133"/>
      <c r="L457" s="133"/>
      <c r="M457" s="1072">
        <v>237</v>
      </c>
      <c r="N457" s="1073"/>
      <c r="O457" s="1039"/>
      <c r="P457" s="1040"/>
      <c r="Q457" s="1040"/>
      <c r="R457" s="1040"/>
      <c r="S457" s="1040"/>
      <c r="T457" s="1040"/>
      <c r="U457" s="1040"/>
      <c r="V457" s="1040"/>
      <c r="W457" s="1040"/>
      <c r="X457" s="1041"/>
      <c r="Y457" s="133"/>
      <c r="Z457" s="133"/>
      <c r="AA457" s="133"/>
      <c r="AB457" s="1072">
        <v>238</v>
      </c>
      <c r="AC457" s="1073"/>
      <c r="AD457" s="1039"/>
      <c r="AE457" s="1040"/>
      <c r="AF457" s="1040"/>
      <c r="AG457" s="1040"/>
      <c r="AH457" s="1040"/>
      <c r="AI457" s="1040"/>
      <c r="AJ457" s="1040"/>
      <c r="AK457" s="1040"/>
      <c r="AL457" s="1040"/>
      <c r="AM457" s="1041"/>
      <c r="AQ457" s="1072">
        <v>239</v>
      </c>
      <c r="AR457" s="1073"/>
      <c r="AS457" s="1039"/>
      <c r="AT457" s="1040"/>
      <c r="AU457" s="1040"/>
      <c r="AV457" s="1040"/>
      <c r="AW457" s="1040"/>
      <c r="AX457" s="1040"/>
      <c r="AY457" s="1040"/>
      <c r="AZ457" s="1040"/>
      <c r="BA457" s="1040"/>
      <c r="BB457" s="1041"/>
      <c r="BG457" s="1072">
        <v>240</v>
      </c>
      <c r="BH457" s="1073"/>
      <c r="BI457" s="1067">
        <f>O457+AD457+AS457</f>
        <v>0</v>
      </c>
      <c r="BJ457" s="1068"/>
      <c r="BK457" s="1068"/>
      <c r="BL457" s="1068"/>
      <c r="BM457" s="1068"/>
      <c r="BN457" s="1068"/>
      <c r="BO457" s="1068"/>
      <c r="BP457" s="1068"/>
      <c r="BQ457" s="1068"/>
      <c r="BR457" s="1068"/>
      <c r="BS457" s="1069"/>
      <c r="BT457" s="14"/>
      <c r="BU457" s="693"/>
    </row>
    <row r="458" spans="1:73" s="71" customFormat="1" ht="9" customHeight="1" thickBot="1" thickTop="1">
      <c r="A458" s="659"/>
      <c r="B458" s="18"/>
      <c r="C458" s="18"/>
      <c r="D458" s="18"/>
      <c r="E458" s="18"/>
      <c r="F458" s="18"/>
      <c r="G458" s="18"/>
      <c r="H458" s="18"/>
      <c r="I458" s="133"/>
      <c r="J458" s="133"/>
      <c r="K458" s="133"/>
      <c r="L458" s="133"/>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801"/>
      <c r="BJ458" s="801"/>
      <c r="BK458" s="801"/>
      <c r="BL458" s="801"/>
      <c r="BM458" s="801"/>
      <c r="BN458" s="801"/>
      <c r="BO458" s="801"/>
      <c r="BP458" s="801"/>
      <c r="BQ458" s="801"/>
      <c r="BR458" s="801"/>
      <c r="BS458" s="801"/>
      <c r="BT458" s="14"/>
      <c r="BU458" s="693"/>
    </row>
    <row r="459" spans="1:73" s="71" customFormat="1" ht="29.25" customHeight="1" thickBot="1" thickTop="1">
      <c r="A459" s="659"/>
      <c r="B459" s="1074" t="s">
        <v>299</v>
      </c>
      <c r="C459" s="1074"/>
      <c r="D459" s="1074"/>
      <c r="E459" s="1074"/>
      <c r="F459" s="1074"/>
      <c r="G459" s="1074"/>
      <c r="H459" s="1074"/>
      <c r="I459" s="133"/>
      <c r="J459" s="133"/>
      <c r="K459" s="133"/>
      <c r="L459" s="133"/>
      <c r="M459" s="1072">
        <v>241</v>
      </c>
      <c r="N459" s="1073"/>
      <c r="O459" s="1039"/>
      <c r="P459" s="1040"/>
      <c r="Q459" s="1040"/>
      <c r="R459" s="1040"/>
      <c r="S459" s="1040"/>
      <c r="T459" s="1040"/>
      <c r="U459" s="1040"/>
      <c r="V459" s="1040"/>
      <c r="W459" s="1040"/>
      <c r="X459" s="1041"/>
      <c r="Y459" s="133"/>
      <c r="Z459" s="133"/>
      <c r="AA459" s="133"/>
      <c r="AB459" s="1072">
        <v>242</v>
      </c>
      <c r="AC459" s="1073"/>
      <c r="AD459" s="1039"/>
      <c r="AE459" s="1040"/>
      <c r="AF459" s="1040"/>
      <c r="AG459" s="1040"/>
      <c r="AH459" s="1040"/>
      <c r="AI459" s="1040"/>
      <c r="AJ459" s="1040"/>
      <c r="AK459" s="1040"/>
      <c r="AL459" s="1040"/>
      <c r="AM459" s="1041"/>
      <c r="AQ459" s="1072">
        <v>243</v>
      </c>
      <c r="AR459" s="1073"/>
      <c r="AS459" s="1039"/>
      <c r="AT459" s="1040"/>
      <c r="AU459" s="1040"/>
      <c r="AV459" s="1040"/>
      <c r="AW459" s="1040"/>
      <c r="AX459" s="1040"/>
      <c r="AY459" s="1040"/>
      <c r="AZ459" s="1040"/>
      <c r="BA459" s="1040"/>
      <c r="BB459" s="1041"/>
      <c r="BG459" s="1072">
        <v>244</v>
      </c>
      <c r="BH459" s="1073"/>
      <c r="BI459" s="1067">
        <f>O459+AD459+AS459</f>
        <v>0</v>
      </c>
      <c r="BJ459" s="1068"/>
      <c r="BK459" s="1068"/>
      <c r="BL459" s="1068"/>
      <c r="BM459" s="1068"/>
      <c r="BN459" s="1068"/>
      <c r="BO459" s="1068"/>
      <c r="BP459" s="1068"/>
      <c r="BQ459" s="1068"/>
      <c r="BR459" s="1068"/>
      <c r="BS459" s="1069"/>
      <c r="BT459" s="14"/>
      <c r="BU459" s="693"/>
    </row>
    <row r="460" spans="1:73" s="71" customFormat="1" ht="9" customHeight="1" thickBot="1" thickTop="1">
      <c r="A460" s="659"/>
      <c r="B460" s="18"/>
      <c r="C460" s="18"/>
      <c r="D460" s="18"/>
      <c r="E460" s="18"/>
      <c r="F460" s="18"/>
      <c r="G460" s="18"/>
      <c r="H460" s="18"/>
      <c r="I460" s="133"/>
      <c r="J460" s="133"/>
      <c r="K460" s="133"/>
      <c r="L460" s="133"/>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801"/>
      <c r="BJ460" s="801"/>
      <c r="BK460" s="801"/>
      <c r="BL460" s="801"/>
      <c r="BM460" s="801"/>
      <c r="BN460" s="801"/>
      <c r="BO460" s="801"/>
      <c r="BP460" s="801"/>
      <c r="BQ460" s="801"/>
      <c r="BR460" s="801"/>
      <c r="BS460" s="801"/>
      <c r="BT460" s="14"/>
      <c r="BU460" s="693"/>
    </row>
    <row r="461" spans="1:73" s="71" customFormat="1" ht="29.25" customHeight="1" thickBot="1" thickTop="1">
      <c r="A461" s="659"/>
      <c r="B461" s="1074" t="s">
        <v>350</v>
      </c>
      <c r="C461" s="1074"/>
      <c r="D461" s="1074"/>
      <c r="E461" s="1074"/>
      <c r="F461" s="1074"/>
      <c r="G461" s="1074"/>
      <c r="H461" s="1074"/>
      <c r="I461" s="133"/>
      <c r="J461" s="133"/>
      <c r="K461" s="133"/>
      <c r="L461" s="133"/>
      <c r="M461" s="1072">
        <v>245</v>
      </c>
      <c r="N461" s="1073"/>
      <c r="O461" s="1039"/>
      <c r="P461" s="1040"/>
      <c r="Q461" s="1040"/>
      <c r="R461" s="1040"/>
      <c r="S461" s="1040"/>
      <c r="T461" s="1040"/>
      <c r="U461" s="1040"/>
      <c r="V461" s="1040"/>
      <c r="W461" s="1040"/>
      <c r="X461" s="1041"/>
      <c r="Y461" s="133"/>
      <c r="Z461" s="133"/>
      <c r="AA461" s="133"/>
      <c r="AB461" s="1072">
        <v>246</v>
      </c>
      <c r="AC461" s="1073"/>
      <c r="AD461" s="1039"/>
      <c r="AE461" s="1040"/>
      <c r="AF461" s="1040"/>
      <c r="AG461" s="1040"/>
      <c r="AH461" s="1040"/>
      <c r="AI461" s="1040"/>
      <c r="AJ461" s="1040"/>
      <c r="AK461" s="1040"/>
      <c r="AL461" s="1040"/>
      <c r="AM461" s="1041"/>
      <c r="AQ461" s="1072">
        <v>247</v>
      </c>
      <c r="AR461" s="1073"/>
      <c r="AS461" s="1039"/>
      <c r="AT461" s="1040"/>
      <c r="AU461" s="1040"/>
      <c r="AV461" s="1040"/>
      <c r="AW461" s="1040"/>
      <c r="AX461" s="1040"/>
      <c r="AY461" s="1040"/>
      <c r="AZ461" s="1040"/>
      <c r="BA461" s="1040"/>
      <c r="BB461" s="1041"/>
      <c r="BG461" s="1072">
        <v>248</v>
      </c>
      <c r="BH461" s="1073"/>
      <c r="BI461" s="1067">
        <f>O461+AD461+AS461</f>
        <v>0</v>
      </c>
      <c r="BJ461" s="1068"/>
      <c r="BK461" s="1068"/>
      <c r="BL461" s="1068"/>
      <c r="BM461" s="1068"/>
      <c r="BN461" s="1068"/>
      <c r="BO461" s="1068"/>
      <c r="BP461" s="1068"/>
      <c r="BQ461" s="1068"/>
      <c r="BR461" s="1068"/>
      <c r="BS461" s="1069"/>
      <c r="BT461" s="14"/>
      <c r="BU461" s="693"/>
    </row>
    <row r="462" spans="1:73" s="71" customFormat="1" ht="9" customHeight="1" thickBot="1" thickTop="1">
      <c r="A462" s="659"/>
      <c r="B462" s="18"/>
      <c r="C462" s="18"/>
      <c r="D462" s="18"/>
      <c r="E462" s="18"/>
      <c r="F462" s="18"/>
      <c r="G462" s="18"/>
      <c r="H462" s="18"/>
      <c r="I462" s="133"/>
      <c r="J462" s="133"/>
      <c r="K462" s="133"/>
      <c r="L462" s="133"/>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801"/>
      <c r="BJ462" s="801"/>
      <c r="BK462" s="801"/>
      <c r="BL462" s="801"/>
      <c r="BM462" s="801"/>
      <c r="BN462" s="801"/>
      <c r="BO462" s="801"/>
      <c r="BP462" s="801"/>
      <c r="BQ462" s="801"/>
      <c r="BR462" s="801"/>
      <c r="BS462" s="801"/>
      <c r="BT462" s="14"/>
      <c r="BU462" s="693"/>
    </row>
    <row r="463" spans="1:73" s="71" customFormat="1" ht="29.25" customHeight="1" thickBot="1" thickTop="1">
      <c r="A463" s="659"/>
      <c r="B463" s="1074" t="s">
        <v>563</v>
      </c>
      <c r="C463" s="1074"/>
      <c r="D463" s="1074"/>
      <c r="E463" s="1074"/>
      <c r="F463" s="1074"/>
      <c r="G463" s="1074"/>
      <c r="H463" s="1074"/>
      <c r="I463" s="133"/>
      <c r="J463" s="133"/>
      <c r="K463" s="133"/>
      <c r="L463" s="133"/>
      <c r="M463" s="1072" t="s">
        <v>672</v>
      </c>
      <c r="N463" s="1073"/>
      <c r="O463" s="1039"/>
      <c r="P463" s="1040"/>
      <c r="Q463" s="1040"/>
      <c r="R463" s="1040"/>
      <c r="S463" s="1040"/>
      <c r="T463" s="1040"/>
      <c r="U463" s="1040"/>
      <c r="V463" s="1040"/>
      <c r="W463" s="1040"/>
      <c r="X463" s="1041"/>
      <c r="Y463" s="133"/>
      <c r="Z463" s="133"/>
      <c r="AA463" s="133"/>
      <c r="AB463" s="1072" t="s">
        <v>673</v>
      </c>
      <c r="AC463" s="1073"/>
      <c r="AD463" s="1039"/>
      <c r="AE463" s="1040"/>
      <c r="AF463" s="1040"/>
      <c r="AG463" s="1040"/>
      <c r="AH463" s="1040"/>
      <c r="AI463" s="1040"/>
      <c r="AJ463" s="1040"/>
      <c r="AK463" s="1040"/>
      <c r="AL463" s="1040"/>
      <c r="AM463" s="1041"/>
      <c r="AQ463" s="1072" t="s">
        <v>674</v>
      </c>
      <c r="AR463" s="1073"/>
      <c r="AS463" s="1039"/>
      <c r="AT463" s="1040"/>
      <c r="AU463" s="1040"/>
      <c r="AV463" s="1040"/>
      <c r="AW463" s="1040"/>
      <c r="AX463" s="1040"/>
      <c r="AY463" s="1040"/>
      <c r="AZ463" s="1040"/>
      <c r="BA463" s="1040"/>
      <c r="BB463" s="1041"/>
      <c r="BG463" s="1072" t="s">
        <v>675</v>
      </c>
      <c r="BH463" s="1073"/>
      <c r="BI463" s="1067">
        <f>O463+AD463+AS463</f>
        <v>0</v>
      </c>
      <c r="BJ463" s="1068"/>
      <c r="BK463" s="1068"/>
      <c r="BL463" s="1068"/>
      <c r="BM463" s="1068"/>
      <c r="BN463" s="1068"/>
      <c r="BO463" s="1068"/>
      <c r="BP463" s="1068"/>
      <c r="BQ463" s="1068"/>
      <c r="BR463" s="1068"/>
      <c r="BS463" s="1069"/>
      <c r="BT463" s="14"/>
      <c r="BU463" s="693"/>
    </row>
    <row r="464" spans="1:73" s="71" customFormat="1" ht="9" customHeight="1" thickBot="1" thickTop="1">
      <c r="A464" s="659"/>
      <c r="B464" s="18"/>
      <c r="C464" s="18"/>
      <c r="D464" s="18"/>
      <c r="E464" s="18"/>
      <c r="F464" s="18"/>
      <c r="G464" s="18"/>
      <c r="H464" s="18"/>
      <c r="I464" s="133"/>
      <c r="J464" s="133"/>
      <c r="K464" s="133"/>
      <c r="L464" s="133"/>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801"/>
      <c r="BJ464" s="801"/>
      <c r="BK464" s="801"/>
      <c r="BL464" s="801"/>
      <c r="BM464" s="801"/>
      <c r="BN464" s="801"/>
      <c r="BO464" s="801"/>
      <c r="BP464" s="801"/>
      <c r="BQ464" s="801"/>
      <c r="BR464" s="801"/>
      <c r="BS464" s="801"/>
      <c r="BT464" s="14"/>
      <c r="BU464" s="693"/>
    </row>
    <row r="465" spans="1:73" s="71" customFormat="1" ht="29.25" customHeight="1" thickBot="1" thickTop="1">
      <c r="A465" s="659"/>
      <c r="B465" s="1074" t="s">
        <v>564</v>
      </c>
      <c r="C465" s="1074"/>
      <c r="D465" s="1074"/>
      <c r="E465" s="1074"/>
      <c r="F465" s="1074"/>
      <c r="G465" s="1074"/>
      <c r="H465" s="1074"/>
      <c r="I465" s="133"/>
      <c r="J465" s="133"/>
      <c r="K465" s="133"/>
      <c r="L465" s="133"/>
      <c r="M465" s="1072" t="s">
        <v>676</v>
      </c>
      <c r="N465" s="1073"/>
      <c r="O465" s="1039"/>
      <c r="P465" s="1040"/>
      <c r="Q465" s="1040"/>
      <c r="R465" s="1040"/>
      <c r="S465" s="1040"/>
      <c r="T465" s="1040"/>
      <c r="U465" s="1040"/>
      <c r="V465" s="1040"/>
      <c r="W465" s="1040"/>
      <c r="X465" s="1041"/>
      <c r="Y465" s="133"/>
      <c r="Z465" s="133"/>
      <c r="AA465" s="133"/>
      <c r="AB465" s="1072" t="s">
        <v>677</v>
      </c>
      <c r="AC465" s="1073"/>
      <c r="AD465" s="1039"/>
      <c r="AE465" s="1040"/>
      <c r="AF465" s="1040"/>
      <c r="AG465" s="1040"/>
      <c r="AH465" s="1040"/>
      <c r="AI465" s="1040"/>
      <c r="AJ465" s="1040"/>
      <c r="AK465" s="1040"/>
      <c r="AL465" s="1040"/>
      <c r="AM465" s="1041"/>
      <c r="AQ465" s="1072" t="s">
        <v>678</v>
      </c>
      <c r="AR465" s="1073"/>
      <c r="AS465" s="1039"/>
      <c r="AT465" s="1040"/>
      <c r="AU465" s="1040"/>
      <c r="AV465" s="1040"/>
      <c r="AW465" s="1040"/>
      <c r="AX465" s="1040"/>
      <c r="AY465" s="1040"/>
      <c r="AZ465" s="1040"/>
      <c r="BA465" s="1040"/>
      <c r="BB465" s="1041"/>
      <c r="BG465" s="1072" t="s">
        <v>679</v>
      </c>
      <c r="BH465" s="1073"/>
      <c r="BI465" s="1067">
        <f>O465+AD465+AS465</f>
        <v>0</v>
      </c>
      <c r="BJ465" s="1068"/>
      <c r="BK465" s="1068"/>
      <c r="BL465" s="1068"/>
      <c r="BM465" s="1068"/>
      <c r="BN465" s="1068"/>
      <c r="BO465" s="1068"/>
      <c r="BP465" s="1068"/>
      <c r="BQ465" s="1068"/>
      <c r="BR465" s="1068"/>
      <c r="BS465" s="1069"/>
      <c r="BT465" s="14"/>
      <c r="BU465" s="693"/>
    </row>
    <row r="466" spans="1:73" s="71" customFormat="1" ht="9" customHeight="1" thickBot="1" thickTop="1">
      <c r="A466" s="659"/>
      <c r="B466" s="18"/>
      <c r="C466" s="18"/>
      <c r="D466" s="18"/>
      <c r="E466" s="18"/>
      <c r="F466" s="18"/>
      <c r="G466" s="18"/>
      <c r="H466" s="18"/>
      <c r="I466" s="133"/>
      <c r="J466" s="133"/>
      <c r="K466" s="133"/>
      <c r="L466" s="133"/>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801"/>
      <c r="BJ466" s="801"/>
      <c r="BK466" s="801"/>
      <c r="BL466" s="801"/>
      <c r="BM466" s="801"/>
      <c r="BN466" s="801"/>
      <c r="BO466" s="801"/>
      <c r="BP466" s="801"/>
      <c r="BQ466" s="801"/>
      <c r="BR466" s="801"/>
      <c r="BS466" s="801"/>
      <c r="BT466" s="14"/>
      <c r="BU466" s="693"/>
    </row>
    <row r="467" spans="1:73" s="71" customFormat="1" ht="29.25" customHeight="1" thickBot="1" thickTop="1">
      <c r="A467" s="659"/>
      <c r="B467" s="1074" t="s">
        <v>680</v>
      </c>
      <c r="C467" s="1074"/>
      <c r="D467" s="1074"/>
      <c r="E467" s="1074"/>
      <c r="F467" s="1074"/>
      <c r="G467" s="1074"/>
      <c r="H467" s="1074"/>
      <c r="I467" s="133"/>
      <c r="J467" s="133"/>
      <c r="K467" s="133"/>
      <c r="L467" s="133"/>
      <c r="M467" s="1072" t="s">
        <v>681</v>
      </c>
      <c r="N467" s="1073"/>
      <c r="O467" s="1039"/>
      <c r="P467" s="1040"/>
      <c r="Q467" s="1040"/>
      <c r="R467" s="1040"/>
      <c r="S467" s="1040"/>
      <c r="T467" s="1040"/>
      <c r="U467" s="1040"/>
      <c r="V467" s="1040"/>
      <c r="W467" s="1040"/>
      <c r="X467" s="1041"/>
      <c r="Y467" s="133"/>
      <c r="Z467" s="133"/>
      <c r="AA467" s="133"/>
      <c r="AB467" s="1072" t="s">
        <v>682</v>
      </c>
      <c r="AC467" s="1073"/>
      <c r="AD467" s="1039"/>
      <c r="AE467" s="1040"/>
      <c r="AF467" s="1040"/>
      <c r="AG467" s="1040"/>
      <c r="AH467" s="1040"/>
      <c r="AI467" s="1040"/>
      <c r="AJ467" s="1040"/>
      <c r="AK467" s="1040"/>
      <c r="AL467" s="1040"/>
      <c r="AM467" s="1041"/>
      <c r="AQ467" s="1072" t="s">
        <v>683</v>
      </c>
      <c r="AR467" s="1073"/>
      <c r="AS467" s="1039"/>
      <c r="AT467" s="1040"/>
      <c r="AU467" s="1040"/>
      <c r="AV467" s="1040"/>
      <c r="AW467" s="1040"/>
      <c r="AX467" s="1040"/>
      <c r="AY467" s="1040"/>
      <c r="AZ467" s="1040"/>
      <c r="BA467" s="1040"/>
      <c r="BB467" s="1041"/>
      <c r="BG467" s="1072" t="s">
        <v>684</v>
      </c>
      <c r="BH467" s="1073"/>
      <c r="BI467" s="1067">
        <f>O467+AD467+AS467</f>
        <v>0</v>
      </c>
      <c r="BJ467" s="1068"/>
      <c r="BK467" s="1068"/>
      <c r="BL467" s="1068"/>
      <c r="BM467" s="1068"/>
      <c r="BN467" s="1068"/>
      <c r="BO467" s="1068"/>
      <c r="BP467" s="1068"/>
      <c r="BQ467" s="1068"/>
      <c r="BR467" s="1068"/>
      <c r="BS467" s="1069"/>
      <c r="BT467" s="14"/>
      <c r="BU467" s="693"/>
    </row>
    <row r="468" spans="1:73" s="71" customFormat="1" ht="9" customHeight="1" thickBot="1" thickTop="1">
      <c r="A468" s="659"/>
      <c r="B468" s="18"/>
      <c r="C468" s="18"/>
      <c r="D468" s="18"/>
      <c r="E468" s="18"/>
      <c r="F468" s="18"/>
      <c r="G468" s="18"/>
      <c r="H468" s="18"/>
      <c r="I468" s="133"/>
      <c r="J468" s="133"/>
      <c r="K468" s="133"/>
      <c r="L468" s="133"/>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801"/>
      <c r="BJ468" s="801"/>
      <c r="BK468" s="801"/>
      <c r="BL468" s="801"/>
      <c r="BM468" s="801"/>
      <c r="BN468" s="801"/>
      <c r="BO468" s="801"/>
      <c r="BP468" s="801"/>
      <c r="BQ468" s="801"/>
      <c r="BR468" s="801"/>
      <c r="BS468" s="801"/>
      <c r="BT468" s="14"/>
      <c r="BU468" s="693"/>
    </row>
    <row r="469" spans="1:73" s="71" customFormat="1" ht="29.25" customHeight="1" thickBot="1" thickTop="1">
      <c r="A469" s="659"/>
      <c r="B469" s="1074" t="s">
        <v>565</v>
      </c>
      <c r="C469" s="1074"/>
      <c r="D469" s="1074"/>
      <c r="E469" s="1074"/>
      <c r="F469" s="1074"/>
      <c r="G469" s="1074"/>
      <c r="H469" s="1074"/>
      <c r="I469" s="133"/>
      <c r="J469" s="133"/>
      <c r="K469" s="133"/>
      <c r="L469" s="133"/>
      <c r="M469" s="1072" t="s">
        <v>685</v>
      </c>
      <c r="N469" s="1073"/>
      <c r="O469" s="1039"/>
      <c r="P469" s="1040"/>
      <c r="Q469" s="1040"/>
      <c r="R469" s="1040"/>
      <c r="S469" s="1040"/>
      <c r="T469" s="1040"/>
      <c r="U469" s="1040"/>
      <c r="V469" s="1040"/>
      <c r="W469" s="1040"/>
      <c r="X469" s="1041"/>
      <c r="Y469" s="133"/>
      <c r="Z469" s="133"/>
      <c r="AA469" s="133"/>
      <c r="AB469" s="1072" t="s">
        <v>686</v>
      </c>
      <c r="AC469" s="1073"/>
      <c r="AD469" s="1039"/>
      <c r="AE469" s="1040"/>
      <c r="AF469" s="1040"/>
      <c r="AG469" s="1040"/>
      <c r="AH469" s="1040"/>
      <c r="AI469" s="1040"/>
      <c r="AJ469" s="1040"/>
      <c r="AK469" s="1040"/>
      <c r="AL469" s="1040"/>
      <c r="AM469" s="1041"/>
      <c r="AQ469" s="1072" t="s">
        <v>687</v>
      </c>
      <c r="AR469" s="1073"/>
      <c r="AS469" s="1039"/>
      <c r="AT469" s="1040"/>
      <c r="AU469" s="1040"/>
      <c r="AV469" s="1040"/>
      <c r="AW469" s="1040"/>
      <c r="AX469" s="1040"/>
      <c r="AY469" s="1040"/>
      <c r="AZ469" s="1040"/>
      <c r="BA469" s="1040"/>
      <c r="BB469" s="1041"/>
      <c r="BG469" s="1072" t="s">
        <v>688</v>
      </c>
      <c r="BH469" s="1073"/>
      <c r="BI469" s="1067">
        <f>O469+AD469+AS469</f>
        <v>0</v>
      </c>
      <c r="BJ469" s="1068"/>
      <c r="BK469" s="1068"/>
      <c r="BL469" s="1068"/>
      <c r="BM469" s="1068"/>
      <c r="BN469" s="1068"/>
      <c r="BO469" s="1068"/>
      <c r="BP469" s="1068"/>
      <c r="BQ469" s="1068"/>
      <c r="BR469" s="1068"/>
      <c r="BS469" s="1069"/>
      <c r="BT469" s="14"/>
      <c r="BU469" s="693"/>
    </row>
    <row r="470" spans="1:73" s="71" customFormat="1" ht="9" customHeight="1" thickBot="1" thickTop="1">
      <c r="A470" s="659"/>
      <c r="B470" s="18"/>
      <c r="C470" s="18"/>
      <c r="D470" s="18"/>
      <c r="E470" s="18"/>
      <c r="F470" s="18"/>
      <c r="G470" s="18"/>
      <c r="H470" s="18"/>
      <c r="I470" s="133"/>
      <c r="J470" s="133"/>
      <c r="K470" s="133"/>
      <c r="L470" s="133"/>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801"/>
      <c r="BJ470" s="801"/>
      <c r="BK470" s="801"/>
      <c r="BL470" s="801"/>
      <c r="BM470" s="801"/>
      <c r="BN470" s="801"/>
      <c r="BO470" s="801"/>
      <c r="BP470" s="801"/>
      <c r="BQ470" s="801"/>
      <c r="BR470" s="801"/>
      <c r="BS470" s="801"/>
      <c r="BT470" s="14"/>
      <c r="BU470" s="693"/>
    </row>
    <row r="471" spans="1:73" s="71" customFormat="1" ht="29.25" customHeight="1" thickBot="1" thickTop="1">
      <c r="A471" s="659"/>
      <c r="B471" s="1074" t="s">
        <v>538</v>
      </c>
      <c r="C471" s="1074"/>
      <c r="D471" s="1074"/>
      <c r="E471" s="1074"/>
      <c r="F471" s="1074"/>
      <c r="G471" s="1074"/>
      <c r="H471" s="1074"/>
      <c r="I471" s="133"/>
      <c r="J471" s="133"/>
      <c r="K471" s="133"/>
      <c r="L471" s="133"/>
      <c r="M471" s="1072" t="s">
        <v>689</v>
      </c>
      <c r="N471" s="1073"/>
      <c r="O471" s="1039"/>
      <c r="P471" s="1040"/>
      <c r="Q471" s="1040"/>
      <c r="R471" s="1040"/>
      <c r="S471" s="1040"/>
      <c r="T471" s="1040"/>
      <c r="U471" s="1040"/>
      <c r="V471" s="1040"/>
      <c r="W471" s="1040"/>
      <c r="X471" s="1041"/>
      <c r="Y471" s="133"/>
      <c r="Z471" s="133"/>
      <c r="AA471" s="133"/>
      <c r="AB471" s="1072" t="s">
        <v>690</v>
      </c>
      <c r="AC471" s="1073"/>
      <c r="AD471" s="1039"/>
      <c r="AE471" s="1040"/>
      <c r="AF471" s="1040"/>
      <c r="AG471" s="1040"/>
      <c r="AH471" s="1040"/>
      <c r="AI471" s="1040"/>
      <c r="AJ471" s="1040"/>
      <c r="AK471" s="1040"/>
      <c r="AL471" s="1040"/>
      <c r="AM471" s="1041"/>
      <c r="AQ471" s="1072" t="s">
        <v>691</v>
      </c>
      <c r="AR471" s="1073"/>
      <c r="AS471" s="1039"/>
      <c r="AT471" s="1040"/>
      <c r="AU471" s="1040"/>
      <c r="AV471" s="1040"/>
      <c r="AW471" s="1040"/>
      <c r="AX471" s="1040"/>
      <c r="AY471" s="1040"/>
      <c r="AZ471" s="1040"/>
      <c r="BA471" s="1040"/>
      <c r="BB471" s="1041"/>
      <c r="BG471" s="1072" t="s">
        <v>692</v>
      </c>
      <c r="BH471" s="1073"/>
      <c r="BI471" s="1067">
        <f>O471+AD471+AS471</f>
        <v>0</v>
      </c>
      <c r="BJ471" s="1068"/>
      <c r="BK471" s="1068"/>
      <c r="BL471" s="1068"/>
      <c r="BM471" s="1068"/>
      <c r="BN471" s="1068"/>
      <c r="BO471" s="1068"/>
      <c r="BP471" s="1068"/>
      <c r="BQ471" s="1068"/>
      <c r="BR471" s="1068"/>
      <c r="BS471" s="1069"/>
      <c r="BT471" s="14"/>
      <c r="BU471" s="693"/>
    </row>
    <row r="472" spans="1:73" s="71" customFormat="1" ht="9" customHeight="1" thickBot="1" thickTop="1">
      <c r="A472" s="659"/>
      <c r="B472" s="18"/>
      <c r="C472" s="18"/>
      <c r="D472" s="18"/>
      <c r="E472" s="18"/>
      <c r="F472" s="18"/>
      <c r="G472" s="18"/>
      <c r="H472" s="18"/>
      <c r="I472" s="133"/>
      <c r="J472" s="133"/>
      <c r="K472" s="133"/>
      <c r="L472" s="133"/>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801"/>
      <c r="BJ472" s="801"/>
      <c r="BK472" s="801"/>
      <c r="BL472" s="801"/>
      <c r="BM472" s="801"/>
      <c r="BN472" s="801"/>
      <c r="BO472" s="801"/>
      <c r="BP472" s="801"/>
      <c r="BQ472" s="801"/>
      <c r="BR472" s="801"/>
      <c r="BS472" s="801"/>
      <c r="BT472" s="14"/>
      <c r="BU472" s="693"/>
    </row>
    <row r="473" spans="1:73" s="71" customFormat="1" ht="29.25" customHeight="1" thickBot="1" thickTop="1">
      <c r="A473" s="659"/>
      <c r="B473" s="1074" t="s">
        <v>566</v>
      </c>
      <c r="C473" s="1074"/>
      <c r="D473" s="1074"/>
      <c r="E473" s="1074"/>
      <c r="F473" s="1074"/>
      <c r="G473" s="1074"/>
      <c r="H473" s="1074"/>
      <c r="I473" s="133"/>
      <c r="J473" s="133"/>
      <c r="K473" s="133"/>
      <c r="L473" s="133"/>
      <c r="M473" s="1072" t="s">
        <v>693</v>
      </c>
      <c r="N473" s="1073"/>
      <c r="O473" s="1039"/>
      <c r="P473" s="1040"/>
      <c r="Q473" s="1040"/>
      <c r="R473" s="1040"/>
      <c r="S473" s="1040"/>
      <c r="T473" s="1040"/>
      <c r="U473" s="1040"/>
      <c r="V473" s="1040"/>
      <c r="W473" s="1040"/>
      <c r="X473" s="1041"/>
      <c r="Y473" s="133"/>
      <c r="Z473" s="133"/>
      <c r="AA473" s="133"/>
      <c r="AB473" s="1072" t="s">
        <v>694</v>
      </c>
      <c r="AC473" s="1073"/>
      <c r="AD473" s="1039"/>
      <c r="AE473" s="1040"/>
      <c r="AF473" s="1040"/>
      <c r="AG473" s="1040"/>
      <c r="AH473" s="1040"/>
      <c r="AI473" s="1040"/>
      <c r="AJ473" s="1040"/>
      <c r="AK473" s="1040"/>
      <c r="AL473" s="1040"/>
      <c r="AM473" s="1041"/>
      <c r="AQ473" s="1072" t="s">
        <v>696</v>
      </c>
      <c r="AR473" s="1073"/>
      <c r="AS473" s="1039"/>
      <c r="AT473" s="1040"/>
      <c r="AU473" s="1040"/>
      <c r="AV473" s="1040"/>
      <c r="AW473" s="1040"/>
      <c r="AX473" s="1040"/>
      <c r="AY473" s="1040"/>
      <c r="AZ473" s="1040"/>
      <c r="BA473" s="1040"/>
      <c r="BB473" s="1041"/>
      <c r="BG473" s="1072" t="s">
        <v>697</v>
      </c>
      <c r="BH473" s="1073"/>
      <c r="BI473" s="1067">
        <f>O473+AD473+AS473</f>
        <v>0</v>
      </c>
      <c r="BJ473" s="1068"/>
      <c r="BK473" s="1068"/>
      <c r="BL473" s="1068"/>
      <c r="BM473" s="1068"/>
      <c r="BN473" s="1068"/>
      <c r="BO473" s="1068"/>
      <c r="BP473" s="1068"/>
      <c r="BQ473" s="1068"/>
      <c r="BR473" s="1068"/>
      <c r="BS473" s="1069"/>
      <c r="BT473" s="14"/>
      <c r="BU473" s="693"/>
    </row>
    <row r="474" spans="1:73" s="71" customFormat="1" ht="9" customHeight="1" thickBot="1" thickTop="1">
      <c r="A474" s="659"/>
      <c r="B474" s="18"/>
      <c r="C474" s="18"/>
      <c r="D474" s="18"/>
      <c r="E474" s="18"/>
      <c r="F474" s="18"/>
      <c r="G474" s="18"/>
      <c r="H474" s="18"/>
      <c r="I474" s="133"/>
      <c r="J474" s="133"/>
      <c r="K474" s="133"/>
      <c r="L474" s="133"/>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801"/>
      <c r="BJ474" s="801"/>
      <c r="BK474" s="801"/>
      <c r="BL474" s="801"/>
      <c r="BM474" s="801"/>
      <c r="BN474" s="801"/>
      <c r="BO474" s="801"/>
      <c r="BP474" s="801"/>
      <c r="BQ474" s="801"/>
      <c r="BR474" s="801"/>
      <c r="BS474" s="801"/>
      <c r="BT474" s="14"/>
      <c r="BU474" s="693"/>
    </row>
    <row r="475" spans="1:73" s="71" customFormat="1" ht="29.25" customHeight="1" thickBot="1" thickTop="1">
      <c r="A475" s="659"/>
      <c r="B475" s="1074" t="s">
        <v>598</v>
      </c>
      <c r="C475" s="1074"/>
      <c r="D475" s="1074"/>
      <c r="E475" s="1074"/>
      <c r="F475" s="1074"/>
      <c r="G475" s="1074"/>
      <c r="H475" s="1074"/>
      <c r="I475" s="133"/>
      <c r="J475" s="133"/>
      <c r="K475" s="133"/>
      <c r="L475" s="133"/>
      <c r="M475" s="1072" t="s">
        <v>698</v>
      </c>
      <c r="N475" s="1073"/>
      <c r="O475" s="1039"/>
      <c r="P475" s="1040"/>
      <c r="Q475" s="1040"/>
      <c r="R475" s="1040"/>
      <c r="S475" s="1040"/>
      <c r="T475" s="1040"/>
      <c r="U475" s="1040"/>
      <c r="V475" s="1040"/>
      <c r="W475" s="1040"/>
      <c r="X475" s="1041"/>
      <c r="Y475" s="133"/>
      <c r="Z475" s="133"/>
      <c r="AA475" s="133"/>
      <c r="AB475" s="1072" t="s">
        <v>699</v>
      </c>
      <c r="AC475" s="1073"/>
      <c r="AD475" s="1039"/>
      <c r="AE475" s="1040"/>
      <c r="AF475" s="1040"/>
      <c r="AG475" s="1040"/>
      <c r="AH475" s="1040"/>
      <c r="AI475" s="1040"/>
      <c r="AJ475" s="1040"/>
      <c r="AK475" s="1040"/>
      <c r="AL475" s="1040"/>
      <c r="AM475" s="1041"/>
      <c r="AQ475" s="1072" t="s">
        <v>700</v>
      </c>
      <c r="AR475" s="1073"/>
      <c r="AS475" s="1039"/>
      <c r="AT475" s="1040"/>
      <c r="AU475" s="1040"/>
      <c r="AV475" s="1040"/>
      <c r="AW475" s="1040"/>
      <c r="AX475" s="1040"/>
      <c r="AY475" s="1040"/>
      <c r="AZ475" s="1040"/>
      <c r="BA475" s="1040"/>
      <c r="BB475" s="1041"/>
      <c r="BG475" s="1072" t="s">
        <v>701</v>
      </c>
      <c r="BH475" s="1073"/>
      <c r="BI475" s="1067">
        <f>O475+AD475+AS475</f>
        <v>0</v>
      </c>
      <c r="BJ475" s="1068"/>
      <c r="BK475" s="1068"/>
      <c r="BL475" s="1068"/>
      <c r="BM475" s="1068"/>
      <c r="BN475" s="1068"/>
      <c r="BO475" s="1068"/>
      <c r="BP475" s="1068"/>
      <c r="BQ475" s="1068"/>
      <c r="BR475" s="1068"/>
      <c r="BS475" s="1069"/>
      <c r="BT475" s="14"/>
      <c r="BU475" s="693"/>
    </row>
    <row r="476" spans="1:73" s="71" customFormat="1" ht="9" customHeight="1" thickBot="1" thickTop="1">
      <c r="A476" s="659"/>
      <c r="B476" s="18"/>
      <c r="C476" s="18"/>
      <c r="D476" s="18"/>
      <c r="E476" s="18"/>
      <c r="F476" s="18"/>
      <c r="G476" s="18"/>
      <c r="H476" s="18"/>
      <c r="I476" s="133"/>
      <c r="J476" s="133"/>
      <c r="K476" s="133"/>
      <c r="L476" s="133"/>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801"/>
      <c r="BJ476" s="801"/>
      <c r="BK476" s="801"/>
      <c r="BL476" s="801"/>
      <c r="BM476" s="801"/>
      <c r="BN476" s="801"/>
      <c r="BO476" s="801"/>
      <c r="BP476" s="801"/>
      <c r="BQ476" s="801"/>
      <c r="BR476" s="801"/>
      <c r="BS476" s="801"/>
      <c r="BT476" s="14"/>
      <c r="BU476" s="693"/>
    </row>
    <row r="477" spans="1:73" s="71" customFormat="1" ht="29.25" customHeight="1" thickBot="1" thickTop="1">
      <c r="A477" s="659"/>
      <c r="B477" s="1074" t="s">
        <v>702</v>
      </c>
      <c r="C477" s="1074"/>
      <c r="D477" s="1074"/>
      <c r="E477" s="1074"/>
      <c r="F477" s="1074"/>
      <c r="G477" s="1074"/>
      <c r="H477" s="1074"/>
      <c r="I477" s="133"/>
      <c r="J477" s="133"/>
      <c r="K477" s="133"/>
      <c r="L477" s="133"/>
      <c r="M477" s="1072" t="s">
        <v>703</v>
      </c>
      <c r="N477" s="1073"/>
      <c r="O477" s="1039"/>
      <c r="P477" s="1040"/>
      <c r="Q477" s="1040"/>
      <c r="R477" s="1040"/>
      <c r="S477" s="1040"/>
      <c r="T477" s="1040"/>
      <c r="U477" s="1040"/>
      <c r="V477" s="1040"/>
      <c r="W477" s="1040"/>
      <c r="X477" s="1041"/>
      <c r="Y477" s="133"/>
      <c r="Z477" s="133"/>
      <c r="AA477" s="133"/>
      <c r="AB477" s="1072" t="s">
        <v>704</v>
      </c>
      <c r="AC477" s="1073"/>
      <c r="AD477" s="1039"/>
      <c r="AE477" s="1040"/>
      <c r="AF477" s="1040"/>
      <c r="AG477" s="1040"/>
      <c r="AH477" s="1040"/>
      <c r="AI477" s="1040"/>
      <c r="AJ477" s="1040"/>
      <c r="AK477" s="1040"/>
      <c r="AL477" s="1040"/>
      <c r="AM477" s="1041"/>
      <c r="AQ477" s="1072" t="s">
        <v>705</v>
      </c>
      <c r="AR477" s="1073"/>
      <c r="AS477" s="1039"/>
      <c r="AT477" s="1040"/>
      <c r="AU477" s="1040"/>
      <c r="AV477" s="1040"/>
      <c r="AW477" s="1040"/>
      <c r="AX477" s="1040"/>
      <c r="AY477" s="1040"/>
      <c r="AZ477" s="1040"/>
      <c r="BA477" s="1040"/>
      <c r="BB477" s="1041"/>
      <c r="BG477" s="1072" t="s">
        <v>706</v>
      </c>
      <c r="BH477" s="1073"/>
      <c r="BI477" s="1067">
        <f>O477+AD477+AS477</f>
        <v>0</v>
      </c>
      <c r="BJ477" s="1068"/>
      <c r="BK477" s="1068"/>
      <c r="BL477" s="1068"/>
      <c r="BM477" s="1068"/>
      <c r="BN477" s="1068"/>
      <c r="BO477" s="1068"/>
      <c r="BP477" s="1068"/>
      <c r="BQ477" s="1068"/>
      <c r="BR477" s="1068"/>
      <c r="BS477" s="1069"/>
      <c r="BT477" s="14"/>
      <c r="BU477" s="693"/>
    </row>
    <row r="478" spans="1:73" s="71" customFormat="1" ht="9" customHeight="1" thickBot="1" thickTop="1">
      <c r="A478" s="659"/>
      <c r="B478" s="18"/>
      <c r="C478" s="18"/>
      <c r="D478" s="18"/>
      <c r="E478" s="18"/>
      <c r="F478" s="18"/>
      <c r="G478" s="18"/>
      <c r="H478" s="18"/>
      <c r="I478" s="133"/>
      <c r="J478" s="133"/>
      <c r="K478" s="133"/>
      <c r="L478" s="133"/>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801"/>
      <c r="BJ478" s="801"/>
      <c r="BK478" s="801"/>
      <c r="BL478" s="801"/>
      <c r="BM478" s="801"/>
      <c r="BN478" s="801"/>
      <c r="BO478" s="801"/>
      <c r="BP478" s="801"/>
      <c r="BQ478" s="801"/>
      <c r="BR478" s="801"/>
      <c r="BS478" s="801"/>
      <c r="BT478" s="14"/>
      <c r="BU478" s="693"/>
    </row>
    <row r="479" spans="1:73" s="69" customFormat="1" ht="33.75" customHeight="1" thickBot="1" thickTop="1">
      <c r="A479" s="131"/>
      <c r="B479" s="1074" t="s">
        <v>351</v>
      </c>
      <c r="C479" s="1074"/>
      <c r="D479" s="1074"/>
      <c r="E479" s="1074"/>
      <c r="F479" s="1074"/>
      <c r="G479" s="1074"/>
      <c r="H479" s="1074"/>
      <c r="I479" s="13"/>
      <c r="J479" s="13"/>
      <c r="K479" s="133"/>
      <c r="L479" s="133"/>
      <c r="M479" s="1072">
        <v>253</v>
      </c>
      <c r="N479" s="1073"/>
      <c r="O479" s="1067">
        <f>O475+O473+O471+O469+O467+O465+O463+O461+O459+O457+O455+O453+O451+O477</f>
        <v>0</v>
      </c>
      <c r="P479" s="1068"/>
      <c r="Q479" s="1068"/>
      <c r="R479" s="1068"/>
      <c r="S479" s="1068"/>
      <c r="T479" s="1068"/>
      <c r="U479" s="1068"/>
      <c r="V479" s="1068"/>
      <c r="W479" s="1068"/>
      <c r="X479" s="1069"/>
      <c r="Y479" s="802"/>
      <c r="Z479" s="802"/>
      <c r="AA479" s="802"/>
      <c r="AB479" s="1070">
        <v>254</v>
      </c>
      <c r="AC479" s="1071"/>
      <c r="AD479" s="1067">
        <f>AD475+AD473+AD471+AD469+AD467+AD465+AD463+AD461+AD459+AD457+AD455+AD453+AD451+AD477</f>
        <v>0</v>
      </c>
      <c r="AE479" s="1068"/>
      <c r="AF479" s="1068"/>
      <c r="AG479" s="1068"/>
      <c r="AH479" s="1068"/>
      <c r="AI479" s="1068"/>
      <c r="AJ479" s="1068"/>
      <c r="AK479" s="1068"/>
      <c r="AL479" s="1068"/>
      <c r="AM479" s="1069"/>
      <c r="AN479" s="803"/>
      <c r="AO479" s="803"/>
      <c r="AP479" s="803"/>
      <c r="AQ479" s="1070">
        <v>255</v>
      </c>
      <c r="AR479" s="1071"/>
      <c r="AS479" s="1067">
        <f>AS475+AS473+AS471+AS469+AS467+AS465+AS463+AS461+AS459+AS457+AS455+AS453+AS451+AS477</f>
        <v>0</v>
      </c>
      <c r="AT479" s="1068"/>
      <c r="AU479" s="1068"/>
      <c r="AV479" s="1068"/>
      <c r="AW479" s="1068"/>
      <c r="AX479" s="1068"/>
      <c r="AY479" s="1068"/>
      <c r="AZ479" s="1068"/>
      <c r="BA479" s="1068"/>
      <c r="BB479" s="1069"/>
      <c r="BC479" s="71"/>
      <c r="BD479" s="71"/>
      <c r="BE479" s="71"/>
      <c r="BF479" s="71"/>
      <c r="BG479" s="1072">
        <v>256</v>
      </c>
      <c r="BH479" s="1073"/>
      <c r="BI479" s="1067">
        <f>BI477+BI475+BI473+BI471+BI469+BI467+BI465+BI463+BI461+BI459+BI457+BI455+BI453+BI451</f>
        <v>0</v>
      </c>
      <c r="BJ479" s="1068"/>
      <c r="BK479" s="1068"/>
      <c r="BL479" s="1068"/>
      <c r="BM479" s="1068"/>
      <c r="BN479" s="1068"/>
      <c r="BO479" s="1068"/>
      <c r="BP479" s="1068"/>
      <c r="BQ479" s="1068"/>
      <c r="BR479" s="1068"/>
      <c r="BS479" s="1069"/>
      <c r="BT479" s="13"/>
      <c r="BU479" s="694"/>
    </row>
    <row r="480" spans="1:79" s="671" customFormat="1" ht="24" customHeight="1" thickBot="1" thickTop="1">
      <c r="A480" s="1105" t="s">
        <v>707</v>
      </c>
      <c r="B480" s="1106"/>
      <c r="C480" s="1106"/>
      <c r="D480" s="1106"/>
      <c r="E480" s="1106"/>
      <c r="F480" s="1106"/>
      <c r="G480" s="1106"/>
      <c r="H480" s="1106"/>
      <c r="I480" s="1106"/>
      <c r="J480" s="1106"/>
      <c r="K480" s="1106"/>
      <c r="L480" s="1106"/>
      <c r="M480" s="1106"/>
      <c r="N480" s="1106"/>
      <c r="O480" s="1106"/>
      <c r="P480" s="1106"/>
      <c r="Q480" s="1106"/>
      <c r="R480" s="1106"/>
      <c r="S480" s="1106"/>
      <c r="T480" s="1106"/>
      <c r="U480" s="1106"/>
      <c r="V480" s="1106"/>
      <c r="W480" s="1106"/>
      <c r="X480" s="1106"/>
      <c r="Y480" s="1106"/>
      <c r="Z480" s="1106"/>
      <c r="AA480" s="1106"/>
      <c r="AB480" s="1106"/>
      <c r="AC480" s="1106"/>
      <c r="AD480" s="1106"/>
      <c r="AE480" s="1106"/>
      <c r="AF480" s="1106"/>
      <c r="AG480" s="1106"/>
      <c r="AH480" s="1106"/>
      <c r="AI480" s="1106"/>
      <c r="AJ480" s="1106"/>
      <c r="AK480" s="1106"/>
      <c r="AL480" s="1106"/>
      <c r="AM480" s="1106"/>
      <c r="AN480" s="1106"/>
      <c r="AO480" s="1106"/>
      <c r="AP480" s="1106"/>
      <c r="AQ480" s="1106"/>
      <c r="AR480" s="1106"/>
      <c r="AS480" s="1106"/>
      <c r="AT480" s="1106"/>
      <c r="AU480" s="1106"/>
      <c r="AV480" s="1106"/>
      <c r="AW480" s="1106"/>
      <c r="AX480" s="1106"/>
      <c r="AY480" s="1106"/>
      <c r="AZ480" s="1106"/>
      <c r="BA480" s="1106"/>
      <c r="BB480" s="1106"/>
      <c r="BC480" s="1106"/>
      <c r="BD480" s="1106"/>
      <c r="BE480" s="1106"/>
      <c r="BF480" s="1106"/>
      <c r="BG480" s="1106"/>
      <c r="BH480" s="1106"/>
      <c r="BI480" s="1106"/>
      <c r="BJ480" s="1106"/>
      <c r="BK480" s="1106"/>
      <c r="BL480" s="1106"/>
      <c r="BM480" s="1106"/>
      <c r="BN480" s="1106"/>
      <c r="BO480" s="1106"/>
      <c r="BP480" s="1106"/>
      <c r="BQ480" s="1106"/>
      <c r="BR480" s="1106"/>
      <c r="BS480" s="1106"/>
      <c r="BT480" s="1106"/>
      <c r="BU480" s="1107"/>
      <c r="BX480" s="799"/>
      <c r="BY480" s="799"/>
      <c r="BZ480" s="799"/>
      <c r="CA480" s="799"/>
    </row>
    <row r="481" ht="0.75" customHeight="1" thickTop="1"/>
  </sheetData>
  <sheetProtection/>
  <mergeCells count="1890">
    <mergeCell ref="AX151:AY151"/>
    <mergeCell ref="AX109:AY109"/>
    <mergeCell ref="BE149:BF149"/>
    <mergeCell ref="AR148:AZ148"/>
    <mergeCell ref="AX345:AY345"/>
    <mergeCell ref="AX347:AY347"/>
    <mergeCell ref="AZ303:BT303"/>
    <mergeCell ref="BG341:BT341"/>
    <mergeCell ref="AQ311:AR311"/>
    <mergeCell ref="AS311:BB311"/>
    <mergeCell ref="BG449:BS449"/>
    <mergeCell ref="BG257:BS257"/>
    <mergeCell ref="BG305:BS305"/>
    <mergeCell ref="BG353:BS353"/>
    <mergeCell ref="BG401:BS401"/>
    <mergeCell ref="AZ343:BT343"/>
    <mergeCell ref="AZ349:BT349"/>
    <mergeCell ref="AZ345:BT345"/>
    <mergeCell ref="BG311:BH311"/>
    <mergeCell ref="BE340:BT340"/>
    <mergeCell ref="O227:X227"/>
    <mergeCell ref="AZ105:BT105"/>
    <mergeCell ref="BE148:BT148"/>
    <mergeCell ref="AZ155:BT155"/>
    <mergeCell ref="AZ153:BT153"/>
    <mergeCell ref="BG149:BT149"/>
    <mergeCell ref="AT149:AZ149"/>
    <mergeCell ref="BI129:BS129"/>
    <mergeCell ref="BG119:BH119"/>
    <mergeCell ref="AX153:AY153"/>
    <mergeCell ref="AQ361:AR361"/>
    <mergeCell ref="Y388:AD388"/>
    <mergeCell ref="Y292:AD292"/>
    <mergeCell ref="A197:I197"/>
    <mergeCell ref="L197:M197"/>
    <mergeCell ref="N197:U197"/>
    <mergeCell ref="Y197:Z197"/>
    <mergeCell ref="A253:F253"/>
    <mergeCell ref="N201:AL201"/>
    <mergeCell ref="AA197:AD197"/>
    <mergeCell ref="AS221:BB221"/>
    <mergeCell ref="AR388:AZ388"/>
    <mergeCell ref="BE388:BT388"/>
    <mergeCell ref="AR341:AS341"/>
    <mergeCell ref="AT341:AZ341"/>
    <mergeCell ref="BE341:BF341"/>
    <mergeCell ref="AS355:BB355"/>
    <mergeCell ref="BG355:BH355"/>
    <mergeCell ref="BI355:BS355"/>
    <mergeCell ref="AQ359:AR359"/>
    <mergeCell ref="BI307:BS307"/>
    <mergeCell ref="AQ309:AR309"/>
    <mergeCell ref="AS309:BB309"/>
    <mergeCell ref="BG309:BH309"/>
    <mergeCell ref="BI309:BS309"/>
    <mergeCell ref="BG307:BH307"/>
    <mergeCell ref="AS307:BB307"/>
    <mergeCell ref="AO203:AT203"/>
    <mergeCell ref="AZ203:BT203"/>
    <mergeCell ref="AR244:AZ244"/>
    <mergeCell ref="BE245:BF245"/>
    <mergeCell ref="BG245:BT245"/>
    <mergeCell ref="AQ211:AR211"/>
    <mergeCell ref="AS211:BB211"/>
    <mergeCell ref="BI213:BS213"/>
    <mergeCell ref="BI215:BS215"/>
    <mergeCell ref="BI217:BS217"/>
    <mergeCell ref="AB211:AC211"/>
    <mergeCell ref="AD211:AM211"/>
    <mergeCell ref="O213:X213"/>
    <mergeCell ref="AR340:AZ340"/>
    <mergeCell ref="Y293:Z293"/>
    <mergeCell ref="AX303:AY303"/>
    <mergeCell ref="AO303:AU303"/>
    <mergeCell ref="AS219:BB219"/>
    <mergeCell ref="AQ221:AR221"/>
    <mergeCell ref="AB213:AC213"/>
    <mergeCell ref="BI171:BS171"/>
    <mergeCell ref="BI173:BS173"/>
    <mergeCell ref="AD123:AM123"/>
    <mergeCell ref="A111:I111"/>
    <mergeCell ref="N303:AL303"/>
    <mergeCell ref="AA245:AD245"/>
    <mergeCell ref="N205:AL205"/>
    <mergeCell ref="N245:U245"/>
    <mergeCell ref="Y245:Z245"/>
    <mergeCell ref="O211:X211"/>
    <mergeCell ref="A101:I101"/>
    <mergeCell ref="AS113:AY113"/>
    <mergeCell ref="BG169:BH169"/>
    <mergeCell ref="BI175:BS175"/>
    <mergeCell ref="O123:X123"/>
    <mergeCell ref="AB123:AC123"/>
    <mergeCell ref="AO151:AU151"/>
    <mergeCell ref="BI167:BS167"/>
    <mergeCell ref="BI115:BS115"/>
    <mergeCell ref="BI169:BS169"/>
    <mergeCell ref="AH148:AM148"/>
    <mergeCell ref="Y148:AD148"/>
    <mergeCell ref="A144:BU144"/>
    <mergeCell ref="A145:BU145"/>
    <mergeCell ref="AS129:BB129"/>
    <mergeCell ref="AQ129:AR129"/>
    <mergeCell ref="BG129:BH129"/>
    <mergeCell ref="B137:H137"/>
    <mergeCell ref="M137:N137"/>
    <mergeCell ref="B131:H131"/>
    <mergeCell ref="AD115:AM115"/>
    <mergeCell ref="M115:N115"/>
    <mergeCell ref="O115:X115"/>
    <mergeCell ref="M117:N117"/>
    <mergeCell ref="AB115:AC115"/>
    <mergeCell ref="AD129:AM129"/>
    <mergeCell ref="O127:X127"/>
    <mergeCell ref="O125:X125"/>
    <mergeCell ref="AB125:AC125"/>
    <mergeCell ref="AX63:AY63"/>
    <mergeCell ref="AZ63:BT63"/>
    <mergeCell ref="AB75:AC75"/>
    <mergeCell ref="AD75:AM75"/>
    <mergeCell ref="AB69:AC69"/>
    <mergeCell ref="BI67:BS67"/>
    <mergeCell ref="AD71:AM71"/>
    <mergeCell ref="AQ65:AR65"/>
    <mergeCell ref="AD65:AJ65"/>
    <mergeCell ref="BG69:BH69"/>
    <mergeCell ref="AR5:AS5"/>
    <mergeCell ref="BE5:BF5"/>
    <mergeCell ref="AT5:AZ5"/>
    <mergeCell ref="AX57:AY57"/>
    <mergeCell ref="AD69:AM69"/>
    <mergeCell ref="AQ81:AR81"/>
    <mergeCell ref="AS65:AY65"/>
    <mergeCell ref="AD77:AM77"/>
    <mergeCell ref="AD79:AM79"/>
    <mergeCell ref="AD67:AM67"/>
    <mergeCell ref="AZ9:BT9"/>
    <mergeCell ref="AO13:AT13"/>
    <mergeCell ref="O19:X19"/>
    <mergeCell ref="BE4:BT4"/>
    <mergeCell ref="N5:U5"/>
    <mergeCell ref="AR4:AZ4"/>
    <mergeCell ref="AA5:AD5"/>
    <mergeCell ref="Y4:AD4"/>
    <mergeCell ref="Y5:Z5"/>
    <mergeCell ref="AH4:AM4"/>
    <mergeCell ref="AH196:AM196"/>
    <mergeCell ref="L61:M61"/>
    <mergeCell ref="N61:AL61"/>
    <mergeCell ref="B69:H69"/>
    <mergeCell ref="BG5:BT5"/>
    <mergeCell ref="AH5:AI5"/>
    <mergeCell ref="AJ5:AM5"/>
    <mergeCell ref="BE52:BT52"/>
    <mergeCell ref="AH52:AM52"/>
    <mergeCell ref="AR52:AZ52"/>
    <mergeCell ref="A61:F61"/>
    <mergeCell ref="A59:E59"/>
    <mergeCell ref="O69:X69"/>
    <mergeCell ref="B67:H67"/>
    <mergeCell ref="M67:N67"/>
    <mergeCell ref="L63:M63"/>
    <mergeCell ref="N63:AL63"/>
    <mergeCell ref="A63:I63"/>
    <mergeCell ref="M69:N69"/>
    <mergeCell ref="AB67:AC67"/>
    <mergeCell ref="AB227:AC227"/>
    <mergeCell ref="AD227:AM227"/>
    <mergeCell ref="AD229:AM229"/>
    <mergeCell ref="AD231:AM231"/>
    <mergeCell ref="AD233:AM233"/>
    <mergeCell ref="AH244:AM244"/>
    <mergeCell ref="BG293:BT293"/>
    <mergeCell ref="B229:H229"/>
    <mergeCell ref="M229:N229"/>
    <mergeCell ref="O229:X229"/>
    <mergeCell ref="AB229:AC229"/>
    <mergeCell ref="B217:H217"/>
    <mergeCell ref="M217:N217"/>
    <mergeCell ref="O217:X217"/>
    <mergeCell ref="AB217:AC217"/>
    <mergeCell ref="BI219:BS219"/>
    <mergeCell ref="M227:N227"/>
    <mergeCell ref="B235:H235"/>
    <mergeCell ref="M235:N235"/>
    <mergeCell ref="A301:F301"/>
    <mergeCell ref="A337:BU337"/>
    <mergeCell ref="L253:M253"/>
    <mergeCell ref="L245:M245"/>
    <mergeCell ref="AH292:AM292"/>
    <mergeCell ref="AR292:AZ292"/>
    <mergeCell ref="AZ255:BT255"/>
    <mergeCell ref="A203:E203"/>
    <mergeCell ref="A249:D249"/>
    <mergeCell ref="L205:M205"/>
    <mergeCell ref="L203:M203"/>
    <mergeCell ref="A205:F205"/>
    <mergeCell ref="A247:E247"/>
    <mergeCell ref="M211:N211"/>
    <mergeCell ref="B213:H213"/>
    <mergeCell ref="N203:AL203"/>
    <mergeCell ref="M209:N209"/>
    <mergeCell ref="L297:M297"/>
    <mergeCell ref="AH293:AI293"/>
    <mergeCell ref="AJ293:AM293"/>
    <mergeCell ref="N293:U293"/>
    <mergeCell ref="AQ321:AR321"/>
    <mergeCell ref="BI311:BS311"/>
    <mergeCell ref="AQ313:AR313"/>
    <mergeCell ref="AS313:BB313"/>
    <mergeCell ref="BG313:BH313"/>
    <mergeCell ref="AS317:BB317"/>
    <mergeCell ref="B71:H71"/>
    <mergeCell ref="M71:N71"/>
    <mergeCell ref="L101:M101"/>
    <mergeCell ref="N101:U101"/>
    <mergeCell ref="B87:H87"/>
    <mergeCell ref="M87:N87"/>
    <mergeCell ref="O87:X87"/>
    <mergeCell ref="B89:H89"/>
    <mergeCell ref="M89:N89"/>
    <mergeCell ref="O75:X75"/>
    <mergeCell ref="B75:H75"/>
    <mergeCell ref="M75:N75"/>
    <mergeCell ref="L249:M249"/>
    <mergeCell ref="A207:I207"/>
    <mergeCell ref="L207:M207"/>
    <mergeCell ref="N107:AL107"/>
    <mergeCell ref="O77:X77"/>
    <mergeCell ref="A109:F109"/>
    <mergeCell ref="A149:I149"/>
    <mergeCell ref="M213:N213"/>
    <mergeCell ref="N297:AL297"/>
    <mergeCell ref="L295:M295"/>
    <mergeCell ref="B77:H77"/>
    <mergeCell ref="M79:N79"/>
    <mergeCell ref="O79:X79"/>
    <mergeCell ref="AB79:AC79"/>
    <mergeCell ref="M77:N77"/>
    <mergeCell ref="AB77:AC77"/>
    <mergeCell ref="A255:I255"/>
    <mergeCell ref="N295:AL295"/>
    <mergeCell ref="A103:E103"/>
    <mergeCell ref="AX103:AY103"/>
    <mergeCell ref="AO103:AU103"/>
    <mergeCell ref="A107:E107"/>
    <mergeCell ref="L105:M105"/>
    <mergeCell ref="N105:AL105"/>
    <mergeCell ref="L103:M103"/>
    <mergeCell ref="N103:AL103"/>
    <mergeCell ref="A105:D105"/>
    <mergeCell ref="A480:BU480"/>
    <mergeCell ref="A393:D393"/>
    <mergeCell ref="L393:M393"/>
    <mergeCell ref="AO393:AV393"/>
    <mergeCell ref="AX393:AY393"/>
    <mergeCell ref="N393:AL393"/>
    <mergeCell ref="N395:AL395"/>
    <mergeCell ref="AO395:AT395"/>
    <mergeCell ref="AZ393:BT393"/>
    <mergeCell ref="AX397:AY397"/>
    <mergeCell ref="B21:H21"/>
    <mergeCell ref="M21:N21"/>
    <mergeCell ref="L7:M7"/>
    <mergeCell ref="N13:AL13"/>
    <mergeCell ref="L9:M9"/>
    <mergeCell ref="A9:D9"/>
    <mergeCell ref="L13:M13"/>
    <mergeCell ref="A7:E7"/>
    <mergeCell ref="A13:F13"/>
    <mergeCell ref="AB21:AC21"/>
    <mergeCell ref="AX15:AY15"/>
    <mergeCell ref="AZ13:BT13"/>
    <mergeCell ref="A15:I15"/>
    <mergeCell ref="L15:M15"/>
    <mergeCell ref="AO15:AU15"/>
    <mergeCell ref="B19:H19"/>
    <mergeCell ref="M19:N19"/>
    <mergeCell ref="AB19:AC19"/>
    <mergeCell ref="AZ15:BT15"/>
    <mergeCell ref="AS17:AY17"/>
    <mergeCell ref="AA53:AD53"/>
    <mergeCell ref="AD27:AM27"/>
    <mergeCell ref="AD41:AM41"/>
    <mergeCell ref="AD43:AM43"/>
    <mergeCell ref="AD47:AM47"/>
    <mergeCell ref="Y52:AD52"/>
    <mergeCell ref="Y53:Z53"/>
    <mergeCell ref="AD35:AM35"/>
    <mergeCell ref="AH53:AI53"/>
    <mergeCell ref="A48:BU48"/>
    <mergeCell ref="AO59:AT59"/>
    <mergeCell ref="AZ59:BT59"/>
    <mergeCell ref="AX105:AY105"/>
    <mergeCell ref="AO63:AU63"/>
    <mergeCell ref="BG65:BS65"/>
    <mergeCell ref="BE101:BF101"/>
    <mergeCell ref="BG101:BT101"/>
    <mergeCell ref="BE100:BT100"/>
    <mergeCell ref="AR100:AZ100"/>
    <mergeCell ref="BG67:BH67"/>
    <mergeCell ref="O67:X67"/>
    <mergeCell ref="M65:N65"/>
    <mergeCell ref="O65:U65"/>
    <mergeCell ref="AB65:AC65"/>
    <mergeCell ref="AQ83:AR83"/>
    <mergeCell ref="AQ79:AR79"/>
    <mergeCell ref="M83:N83"/>
    <mergeCell ref="O83:X83"/>
    <mergeCell ref="AB83:AC83"/>
    <mergeCell ref="AQ87:AR87"/>
    <mergeCell ref="O73:X73"/>
    <mergeCell ref="AB73:AC73"/>
    <mergeCell ref="AD73:AM73"/>
    <mergeCell ref="AB87:AC87"/>
    <mergeCell ref="AQ75:AR75"/>
    <mergeCell ref="AQ85:AR85"/>
    <mergeCell ref="AD81:AM81"/>
    <mergeCell ref="AD87:AM87"/>
    <mergeCell ref="AD83:AM83"/>
    <mergeCell ref="AJ101:AM101"/>
    <mergeCell ref="AD95:AM95"/>
    <mergeCell ref="AB89:AC89"/>
    <mergeCell ref="AD91:AM91"/>
    <mergeCell ref="AH100:AM100"/>
    <mergeCell ref="M113:N113"/>
    <mergeCell ref="AB113:AC113"/>
    <mergeCell ref="L107:M107"/>
    <mergeCell ref="L109:M109"/>
    <mergeCell ref="O113:U113"/>
    <mergeCell ref="BI123:BS123"/>
    <mergeCell ref="AS115:BB115"/>
    <mergeCell ref="AS121:BB121"/>
    <mergeCell ref="AX111:AY111"/>
    <mergeCell ref="BI119:BS119"/>
    <mergeCell ref="AQ121:AR121"/>
    <mergeCell ref="AQ113:AR113"/>
    <mergeCell ref="AQ115:AR115"/>
    <mergeCell ref="BG113:BS113"/>
    <mergeCell ref="BG121:BH121"/>
    <mergeCell ref="B115:H115"/>
    <mergeCell ref="N109:AL109"/>
    <mergeCell ref="L111:M111"/>
    <mergeCell ref="AD113:AJ113"/>
    <mergeCell ref="N111:AL111"/>
    <mergeCell ref="B129:H129"/>
    <mergeCell ref="B119:H119"/>
    <mergeCell ref="AB127:AC127"/>
    <mergeCell ref="O129:X129"/>
    <mergeCell ref="AB129:AC129"/>
    <mergeCell ref="B117:H117"/>
    <mergeCell ref="B125:H125"/>
    <mergeCell ref="M125:N125"/>
    <mergeCell ref="M129:N129"/>
    <mergeCell ref="B127:H127"/>
    <mergeCell ref="B143:H143"/>
    <mergeCell ref="M143:N143"/>
    <mergeCell ref="M127:N127"/>
    <mergeCell ref="B123:H123"/>
    <mergeCell ref="M123:N123"/>
    <mergeCell ref="N153:AL153"/>
    <mergeCell ref="N151:AL151"/>
    <mergeCell ref="AH149:AI149"/>
    <mergeCell ref="AJ149:AM149"/>
    <mergeCell ref="A153:D153"/>
    <mergeCell ref="L153:M153"/>
    <mergeCell ref="L149:M149"/>
    <mergeCell ref="L157:M157"/>
    <mergeCell ref="AO157:AT157"/>
    <mergeCell ref="N157:AL157"/>
    <mergeCell ref="AO155:AT155"/>
    <mergeCell ref="N155:AL155"/>
    <mergeCell ref="N149:U149"/>
    <mergeCell ref="Y149:Z149"/>
    <mergeCell ref="AA149:AD149"/>
    <mergeCell ref="AR149:AS149"/>
    <mergeCell ref="AO153:AV153"/>
    <mergeCell ref="BG163:BH163"/>
    <mergeCell ref="BI163:BS163"/>
    <mergeCell ref="AX159:AY159"/>
    <mergeCell ref="BG161:BS161"/>
    <mergeCell ref="A155:E155"/>
    <mergeCell ref="L155:M155"/>
    <mergeCell ref="AZ157:BT157"/>
    <mergeCell ref="AX157:AY157"/>
    <mergeCell ref="AX155:AY155"/>
    <mergeCell ref="A157:F157"/>
    <mergeCell ref="AS165:BB165"/>
    <mergeCell ref="AB161:AC161"/>
    <mergeCell ref="AD161:AJ161"/>
    <mergeCell ref="AQ161:AR161"/>
    <mergeCell ref="AB165:AC165"/>
    <mergeCell ref="AZ159:BT159"/>
    <mergeCell ref="AO159:AU159"/>
    <mergeCell ref="AS161:AY161"/>
    <mergeCell ref="AQ163:AR163"/>
    <mergeCell ref="AS163:BB163"/>
    <mergeCell ref="B163:H163"/>
    <mergeCell ref="M163:N163"/>
    <mergeCell ref="M161:N161"/>
    <mergeCell ref="N159:AL159"/>
    <mergeCell ref="O163:X163"/>
    <mergeCell ref="O161:U161"/>
    <mergeCell ref="A159:I159"/>
    <mergeCell ref="L159:M159"/>
    <mergeCell ref="AB163:AC163"/>
    <mergeCell ref="B165:H165"/>
    <mergeCell ref="M165:N165"/>
    <mergeCell ref="A193:BU193"/>
    <mergeCell ref="O165:X165"/>
    <mergeCell ref="AH197:AI197"/>
    <mergeCell ref="AD169:AM169"/>
    <mergeCell ref="AQ169:AR169"/>
    <mergeCell ref="AS169:BB169"/>
    <mergeCell ref="AJ197:AM197"/>
    <mergeCell ref="AQ165:AR165"/>
    <mergeCell ref="AZ253:BT253"/>
    <mergeCell ref="AX249:AY249"/>
    <mergeCell ref="AO249:AV249"/>
    <mergeCell ref="AO251:AT251"/>
    <mergeCell ref="AZ247:BT247"/>
    <mergeCell ref="AZ251:BT251"/>
    <mergeCell ref="AX247:AY247"/>
    <mergeCell ref="AZ249:BT249"/>
    <mergeCell ref="AO247:AU247"/>
    <mergeCell ref="AO253:AT253"/>
    <mergeCell ref="AB307:AC307"/>
    <mergeCell ref="AO301:AT301"/>
    <mergeCell ref="AX255:AY255"/>
    <mergeCell ref="AQ259:AR259"/>
    <mergeCell ref="AS259:BB259"/>
    <mergeCell ref="AR293:AS293"/>
    <mergeCell ref="AT293:AZ293"/>
    <mergeCell ref="AO299:AT299"/>
    <mergeCell ref="AO297:AV297"/>
    <mergeCell ref="AZ295:BT295"/>
    <mergeCell ref="AD307:AM307"/>
    <mergeCell ref="M305:N305"/>
    <mergeCell ref="AQ307:AR307"/>
    <mergeCell ref="A303:I303"/>
    <mergeCell ref="L303:M303"/>
    <mergeCell ref="AQ305:AR305"/>
    <mergeCell ref="O305:U305"/>
    <mergeCell ref="B307:H307"/>
    <mergeCell ref="M307:N307"/>
    <mergeCell ref="O307:X307"/>
    <mergeCell ref="AZ297:BT297"/>
    <mergeCell ref="AX299:AY299"/>
    <mergeCell ref="AZ301:BT301"/>
    <mergeCell ref="AX301:AY301"/>
    <mergeCell ref="AX297:AY297"/>
    <mergeCell ref="AZ299:BT299"/>
    <mergeCell ref="L301:M301"/>
    <mergeCell ref="N301:AL301"/>
    <mergeCell ref="N247:AL247"/>
    <mergeCell ref="N249:AL249"/>
    <mergeCell ref="A299:E299"/>
    <mergeCell ref="L299:M299"/>
    <mergeCell ref="N299:AL299"/>
    <mergeCell ref="A295:E295"/>
    <mergeCell ref="L247:M247"/>
    <mergeCell ref="A297:D297"/>
    <mergeCell ref="A201:D201"/>
    <mergeCell ref="L201:M201"/>
    <mergeCell ref="B215:H215"/>
    <mergeCell ref="M215:N215"/>
    <mergeCell ref="B223:H223"/>
    <mergeCell ref="A240:BU240"/>
    <mergeCell ref="BG211:BH211"/>
    <mergeCell ref="B219:H219"/>
    <mergeCell ref="M219:N219"/>
    <mergeCell ref="B227:H227"/>
    <mergeCell ref="O309:X309"/>
    <mergeCell ref="AB309:AC309"/>
    <mergeCell ref="AD309:AM309"/>
    <mergeCell ref="AH341:AI341"/>
    <mergeCell ref="Y340:AD340"/>
    <mergeCell ref="N343:AL343"/>
    <mergeCell ref="O311:X311"/>
    <mergeCell ref="AB311:AC311"/>
    <mergeCell ref="O317:X317"/>
    <mergeCell ref="AB317:AC317"/>
    <mergeCell ref="B309:H309"/>
    <mergeCell ref="A343:E343"/>
    <mergeCell ref="L341:M341"/>
    <mergeCell ref="L343:M343"/>
    <mergeCell ref="M311:N311"/>
    <mergeCell ref="B317:H317"/>
    <mergeCell ref="M317:N317"/>
    <mergeCell ref="B321:H321"/>
    <mergeCell ref="M309:N309"/>
    <mergeCell ref="A341:I341"/>
    <mergeCell ref="L351:M351"/>
    <mergeCell ref="AO345:AV345"/>
    <mergeCell ref="AO349:AT349"/>
    <mergeCell ref="AO347:AT347"/>
    <mergeCell ref="N345:AL345"/>
    <mergeCell ref="A345:D345"/>
    <mergeCell ref="L345:M345"/>
    <mergeCell ref="A349:F349"/>
    <mergeCell ref="L349:M349"/>
    <mergeCell ref="N349:AL349"/>
    <mergeCell ref="AB305:AC305"/>
    <mergeCell ref="AD305:AJ305"/>
    <mergeCell ref="AJ341:AM341"/>
    <mergeCell ref="N341:U341"/>
    <mergeCell ref="Y341:Z341"/>
    <mergeCell ref="AA341:AD341"/>
    <mergeCell ref="A336:BU336"/>
    <mergeCell ref="AS305:AY305"/>
    <mergeCell ref="B311:H311"/>
    <mergeCell ref="AD311:AM311"/>
    <mergeCell ref="AJ389:AM389"/>
    <mergeCell ref="AZ351:BT351"/>
    <mergeCell ref="AZ347:BT347"/>
    <mergeCell ref="N351:AL351"/>
    <mergeCell ref="A385:BU385"/>
    <mergeCell ref="AH388:AM388"/>
    <mergeCell ref="BG389:BT389"/>
    <mergeCell ref="B355:H355"/>
    <mergeCell ref="M355:N355"/>
    <mergeCell ref="A351:I351"/>
    <mergeCell ref="M353:N353"/>
    <mergeCell ref="B363:H363"/>
    <mergeCell ref="M363:N363"/>
    <mergeCell ref="B371:H371"/>
    <mergeCell ref="M371:N371"/>
    <mergeCell ref="B379:H379"/>
    <mergeCell ref="M379:N379"/>
    <mergeCell ref="B357:H357"/>
    <mergeCell ref="M357:N357"/>
    <mergeCell ref="B367:H367"/>
    <mergeCell ref="AA389:AD389"/>
    <mergeCell ref="AH389:AI389"/>
    <mergeCell ref="N389:U389"/>
    <mergeCell ref="Y389:Z389"/>
    <mergeCell ref="A395:E395"/>
    <mergeCell ref="L395:M395"/>
    <mergeCell ref="AO391:AU391"/>
    <mergeCell ref="AZ395:BT395"/>
    <mergeCell ref="AZ391:BT391"/>
    <mergeCell ref="AT389:AZ389"/>
    <mergeCell ref="AX395:AY395"/>
    <mergeCell ref="BE389:BF389"/>
    <mergeCell ref="AX391:AY391"/>
    <mergeCell ref="AR389:AS389"/>
    <mergeCell ref="AZ397:BT397"/>
    <mergeCell ref="BE244:BT244"/>
    <mergeCell ref="AJ245:AM245"/>
    <mergeCell ref="A397:F397"/>
    <mergeCell ref="A347:E347"/>
    <mergeCell ref="L347:M347"/>
    <mergeCell ref="A391:E391"/>
    <mergeCell ref="L391:M391"/>
    <mergeCell ref="A384:BU384"/>
    <mergeCell ref="L389:M389"/>
    <mergeCell ref="AZ57:BT57"/>
    <mergeCell ref="AZ55:BT55"/>
    <mergeCell ref="AZ61:BT61"/>
    <mergeCell ref="L59:M59"/>
    <mergeCell ref="N59:AL59"/>
    <mergeCell ref="L55:M55"/>
    <mergeCell ref="N55:AL55"/>
    <mergeCell ref="AO61:AT61"/>
    <mergeCell ref="AX61:AY61"/>
    <mergeCell ref="AX59:AY59"/>
    <mergeCell ref="A199:E199"/>
    <mergeCell ref="L199:M199"/>
    <mergeCell ref="L57:M57"/>
    <mergeCell ref="N57:AL57"/>
    <mergeCell ref="A57:D57"/>
    <mergeCell ref="O71:X71"/>
    <mergeCell ref="AB71:AC71"/>
    <mergeCell ref="A96:BU96"/>
    <mergeCell ref="L151:M151"/>
    <mergeCell ref="A151:E151"/>
    <mergeCell ref="BI23:BS23"/>
    <mergeCell ref="BI25:BS25"/>
    <mergeCell ref="BG21:BH21"/>
    <mergeCell ref="AS19:BB19"/>
    <mergeCell ref="AS23:BB23"/>
    <mergeCell ref="BG23:BH23"/>
    <mergeCell ref="BI21:BS21"/>
    <mergeCell ref="BG25:BH25"/>
    <mergeCell ref="A55:E55"/>
    <mergeCell ref="A49:BU49"/>
    <mergeCell ref="AR53:AS53"/>
    <mergeCell ref="AT53:AZ53"/>
    <mergeCell ref="AJ53:AM53"/>
    <mergeCell ref="BE53:BF53"/>
    <mergeCell ref="BG53:BT53"/>
    <mergeCell ref="A53:I53"/>
    <mergeCell ref="L53:M53"/>
    <mergeCell ref="N53:U53"/>
    <mergeCell ref="AD19:AM19"/>
    <mergeCell ref="AQ19:AR19"/>
    <mergeCell ref="BG19:BH19"/>
    <mergeCell ref="BI19:BS19"/>
    <mergeCell ref="AQ17:AR17"/>
    <mergeCell ref="BG17:BS17"/>
    <mergeCell ref="N15:AL15"/>
    <mergeCell ref="A1:BU1"/>
    <mergeCell ref="N7:AL7"/>
    <mergeCell ref="N9:AL9"/>
    <mergeCell ref="N11:AL11"/>
    <mergeCell ref="A11:E11"/>
    <mergeCell ref="L11:M11"/>
    <mergeCell ref="AO11:AT11"/>
    <mergeCell ref="AX7:AY7"/>
    <mergeCell ref="AO9:AV9"/>
    <mergeCell ref="AZ7:BT7"/>
    <mergeCell ref="AZ399:BT399"/>
    <mergeCell ref="AO7:AU7"/>
    <mergeCell ref="AX11:AY11"/>
    <mergeCell ref="AX9:AY9"/>
    <mergeCell ref="AZ11:BT11"/>
    <mergeCell ref="AX55:AY55"/>
    <mergeCell ref="AO57:AV57"/>
    <mergeCell ref="AX13:AY13"/>
    <mergeCell ref="AO55:AU55"/>
    <mergeCell ref="A399:I399"/>
    <mergeCell ref="AH437:AI437"/>
    <mergeCell ref="A432:BU432"/>
    <mergeCell ref="BG403:BH403"/>
    <mergeCell ref="BG437:BT437"/>
    <mergeCell ref="AT437:AZ437"/>
    <mergeCell ref="A437:I437"/>
    <mergeCell ref="AS405:BB405"/>
    <mergeCell ref="M401:N401"/>
    <mergeCell ref="O401:U401"/>
    <mergeCell ref="AZ447:BT447"/>
    <mergeCell ref="A447:I447"/>
    <mergeCell ref="N437:U437"/>
    <mergeCell ref="L447:M447"/>
    <mergeCell ref="AO443:AT443"/>
    <mergeCell ref="N445:AL445"/>
    <mergeCell ref="AO445:AT445"/>
    <mergeCell ref="N443:AL443"/>
    <mergeCell ref="AO447:AU447"/>
    <mergeCell ref="A439:E439"/>
    <mergeCell ref="N447:AL447"/>
    <mergeCell ref="N391:AL391"/>
    <mergeCell ref="AX447:AY447"/>
    <mergeCell ref="AO201:AV201"/>
    <mergeCell ref="AX445:AY445"/>
    <mergeCell ref="AX203:AY203"/>
    <mergeCell ref="AX205:AY205"/>
    <mergeCell ref="AR436:AZ436"/>
    <mergeCell ref="AZ439:BT439"/>
    <mergeCell ref="BE436:BT436"/>
    <mergeCell ref="AO439:AU439"/>
    <mergeCell ref="L439:M439"/>
    <mergeCell ref="N439:AL439"/>
    <mergeCell ref="AA437:AD437"/>
    <mergeCell ref="N397:AL397"/>
    <mergeCell ref="L399:M399"/>
    <mergeCell ref="AH436:AM436"/>
    <mergeCell ref="AO397:AT397"/>
    <mergeCell ref="AD405:AM405"/>
    <mergeCell ref="AQ405:AR405"/>
    <mergeCell ref="AB401:AC401"/>
    <mergeCell ref="AD401:AJ401"/>
    <mergeCell ref="AD403:AM403"/>
    <mergeCell ref="B73:H73"/>
    <mergeCell ref="M73:N73"/>
    <mergeCell ref="B79:H79"/>
    <mergeCell ref="B81:H81"/>
    <mergeCell ref="M81:N81"/>
    <mergeCell ref="O81:X81"/>
    <mergeCell ref="AB81:AC81"/>
    <mergeCell ref="A443:E443"/>
    <mergeCell ref="L443:M443"/>
    <mergeCell ref="A441:D441"/>
    <mergeCell ref="L441:M441"/>
    <mergeCell ref="N441:AL441"/>
    <mergeCell ref="Y436:AD436"/>
    <mergeCell ref="Y437:Z437"/>
    <mergeCell ref="L437:M437"/>
    <mergeCell ref="BI77:BS77"/>
    <mergeCell ref="BG73:BH73"/>
    <mergeCell ref="BI73:BS73"/>
    <mergeCell ref="A445:F445"/>
    <mergeCell ref="L445:M445"/>
    <mergeCell ref="A5:I5"/>
    <mergeCell ref="L5:M5"/>
    <mergeCell ref="B211:H211"/>
    <mergeCell ref="L397:M397"/>
    <mergeCell ref="A389:I389"/>
    <mergeCell ref="AS71:BB71"/>
    <mergeCell ref="BG71:BH71"/>
    <mergeCell ref="AS69:BB69"/>
    <mergeCell ref="BI75:BS75"/>
    <mergeCell ref="BI71:BS71"/>
    <mergeCell ref="AS73:BB73"/>
    <mergeCell ref="BI69:BS69"/>
    <mergeCell ref="BG81:BH81"/>
    <mergeCell ref="AS85:BB85"/>
    <mergeCell ref="AS79:BB79"/>
    <mergeCell ref="AT101:AZ101"/>
    <mergeCell ref="BG91:BH91"/>
    <mergeCell ref="AD89:AM89"/>
    <mergeCell ref="Y100:AD100"/>
    <mergeCell ref="AA101:AD101"/>
    <mergeCell ref="AH101:AI101"/>
    <mergeCell ref="Y101:Z101"/>
    <mergeCell ref="BG79:BH79"/>
    <mergeCell ref="AZ151:BT151"/>
    <mergeCell ref="BG115:BH115"/>
    <mergeCell ref="BG93:BH93"/>
    <mergeCell ref="A97:BU97"/>
    <mergeCell ref="B83:H83"/>
    <mergeCell ref="BI79:BS79"/>
    <mergeCell ref="BG85:BH85"/>
    <mergeCell ref="BI85:BS85"/>
    <mergeCell ref="AS81:BB81"/>
    <mergeCell ref="BG87:BH87"/>
    <mergeCell ref="BI87:BS87"/>
    <mergeCell ref="AS137:BB137"/>
    <mergeCell ref="AS117:BB117"/>
    <mergeCell ref="AS123:BB123"/>
    <mergeCell ref="AZ107:BT107"/>
    <mergeCell ref="AO105:AV105"/>
    <mergeCell ref="AO107:AT107"/>
    <mergeCell ref="AQ123:AR123"/>
    <mergeCell ref="BG123:BH123"/>
    <mergeCell ref="AS77:BB77"/>
    <mergeCell ref="AQ77:AR77"/>
    <mergeCell ref="AS75:BB75"/>
    <mergeCell ref="BI81:BS81"/>
    <mergeCell ref="BG83:BH83"/>
    <mergeCell ref="AS89:BB89"/>
    <mergeCell ref="BI83:BS83"/>
    <mergeCell ref="AS83:BB83"/>
    <mergeCell ref="BI89:BS89"/>
    <mergeCell ref="AS87:BB87"/>
    <mergeCell ref="AO295:AU295"/>
    <mergeCell ref="AX295:AY295"/>
    <mergeCell ref="AO255:AU255"/>
    <mergeCell ref="BE292:BT292"/>
    <mergeCell ref="AA293:AD293"/>
    <mergeCell ref="B259:H259"/>
    <mergeCell ref="M257:N257"/>
    <mergeCell ref="L293:M293"/>
    <mergeCell ref="A293:I293"/>
    <mergeCell ref="BE293:BF293"/>
    <mergeCell ref="A288:BU288"/>
    <mergeCell ref="A289:BU289"/>
    <mergeCell ref="N255:AL255"/>
    <mergeCell ref="AD165:AM165"/>
    <mergeCell ref="AD163:AM163"/>
    <mergeCell ref="AD85:AM85"/>
    <mergeCell ref="B85:H85"/>
    <mergeCell ref="M85:N85"/>
    <mergeCell ref="O85:X85"/>
    <mergeCell ref="AB85:AC85"/>
    <mergeCell ref="B91:H91"/>
    <mergeCell ref="M91:N91"/>
    <mergeCell ref="O91:X91"/>
    <mergeCell ref="AB91:AC91"/>
    <mergeCell ref="O89:X89"/>
    <mergeCell ref="AS91:BB91"/>
    <mergeCell ref="AQ89:AR89"/>
    <mergeCell ref="BI95:BS95"/>
    <mergeCell ref="AS95:BB95"/>
    <mergeCell ref="BG95:BH95"/>
    <mergeCell ref="BI93:BS93"/>
    <mergeCell ref="BI91:BS91"/>
    <mergeCell ref="BG89:BH89"/>
    <mergeCell ref="B95:H95"/>
    <mergeCell ref="M95:N95"/>
    <mergeCell ref="AD93:AM93"/>
    <mergeCell ref="AS93:BB93"/>
    <mergeCell ref="B93:H93"/>
    <mergeCell ref="M93:N93"/>
    <mergeCell ref="O93:X93"/>
    <mergeCell ref="AB93:AC93"/>
    <mergeCell ref="O95:X95"/>
    <mergeCell ref="AQ93:AR93"/>
    <mergeCell ref="AZ109:BT109"/>
    <mergeCell ref="O117:X117"/>
    <mergeCell ref="AB117:AC117"/>
    <mergeCell ref="AD117:AM117"/>
    <mergeCell ref="AQ117:AR117"/>
    <mergeCell ref="BG117:BH117"/>
    <mergeCell ref="BI117:BS117"/>
    <mergeCell ref="AZ111:BT111"/>
    <mergeCell ref="AO111:AU111"/>
    <mergeCell ref="AO109:AT109"/>
    <mergeCell ref="BI121:BS121"/>
    <mergeCell ref="AD119:AM119"/>
    <mergeCell ref="AQ119:AR119"/>
    <mergeCell ref="AS119:BB119"/>
    <mergeCell ref="B121:H121"/>
    <mergeCell ref="M121:N121"/>
    <mergeCell ref="O121:X121"/>
    <mergeCell ref="AB121:AC121"/>
    <mergeCell ref="M119:N119"/>
    <mergeCell ref="AD121:AM121"/>
    <mergeCell ref="BG127:BH127"/>
    <mergeCell ref="BI127:BS127"/>
    <mergeCell ref="AD125:AM125"/>
    <mergeCell ref="AQ125:AR125"/>
    <mergeCell ref="AS125:BB125"/>
    <mergeCell ref="AD127:AM127"/>
    <mergeCell ref="AQ127:AR127"/>
    <mergeCell ref="BG125:BH125"/>
    <mergeCell ref="BI125:BS125"/>
    <mergeCell ref="AS127:BB127"/>
    <mergeCell ref="AQ131:AR131"/>
    <mergeCell ref="AS131:BB131"/>
    <mergeCell ref="BG131:BH131"/>
    <mergeCell ref="BI131:BS131"/>
    <mergeCell ref="M131:N131"/>
    <mergeCell ref="O131:X131"/>
    <mergeCell ref="AB131:AC131"/>
    <mergeCell ref="AD131:AM131"/>
    <mergeCell ref="AQ133:AR133"/>
    <mergeCell ref="AS133:BB133"/>
    <mergeCell ref="BG133:BH133"/>
    <mergeCell ref="B133:H133"/>
    <mergeCell ref="M133:N133"/>
    <mergeCell ref="O133:X133"/>
    <mergeCell ref="AB133:AC133"/>
    <mergeCell ref="BI133:BS133"/>
    <mergeCell ref="B135:H135"/>
    <mergeCell ref="M135:N135"/>
    <mergeCell ref="O135:X135"/>
    <mergeCell ref="AB135:AC135"/>
    <mergeCell ref="BI135:BS135"/>
    <mergeCell ref="AD135:AM135"/>
    <mergeCell ref="AQ135:AR135"/>
    <mergeCell ref="AS135:BB135"/>
    <mergeCell ref="BG135:BH135"/>
    <mergeCell ref="O143:X143"/>
    <mergeCell ref="AB143:AC143"/>
    <mergeCell ref="O137:X137"/>
    <mergeCell ref="AB137:AC137"/>
    <mergeCell ref="B139:H139"/>
    <mergeCell ref="M139:N139"/>
    <mergeCell ref="O139:X139"/>
    <mergeCell ref="AB139:AC139"/>
    <mergeCell ref="B141:H141"/>
    <mergeCell ref="M141:N141"/>
    <mergeCell ref="AD21:AM21"/>
    <mergeCell ref="AD23:AM23"/>
    <mergeCell ref="AD25:AM25"/>
    <mergeCell ref="AD33:AM33"/>
    <mergeCell ref="O141:X141"/>
    <mergeCell ref="AB141:AC141"/>
    <mergeCell ref="AD133:AM133"/>
    <mergeCell ref="O119:X119"/>
    <mergeCell ref="AB119:AC119"/>
    <mergeCell ref="AB95:AC95"/>
    <mergeCell ref="BG31:BH31"/>
    <mergeCell ref="AQ27:AR27"/>
    <mergeCell ref="AS27:BB27"/>
    <mergeCell ref="BG27:BH27"/>
    <mergeCell ref="AQ35:AR35"/>
    <mergeCell ref="M17:N17"/>
    <mergeCell ref="O17:U17"/>
    <mergeCell ref="AB17:AC17"/>
    <mergeCell ref="AD17:AJ17"/>
    <mergeCell ref="O21:X21"/>
    <mergeCell ref="AQ21:AR21"/>
    <mergeCell ref="AS139:BB139"/>
    <mergeCell ref="BI143:BS143"/>
    <mergeCell ref="AD143:AM143"/>
    <mergeCell ref="AQ143:AR143"/>
    <mergeCell ref="AS143:BB143"/>
    <mergeCell ref="BG143:BH143"/>
    <mergeCell ref="AS21:BB21"/>
    <mergeCell ref="AQ25:AR25"/>
    <mergeCell ref="AS25:BB25"/>
    <mergeCell ref="BI137:BS137"/>
    <mergeCell ref="BG139:BH139"/>
    <mergeCell ref="BI139:BS139"/>
    <mergeCell ref="AD137:AM137"/>
    <mergeCell ref="AQ137:AR137"/>
    <mergeCell ref="BG137:BH137"/>
    <mergeCell ref="AB25:AC25"/>
    <mergeCell ref="AB23:AC23"/>
    <mergeCell ref="AQ23:AR23"/>
    <mergeCell ref="BI141:BS141"/>
    <mergeCell ref="AD139:AM139"/>
    <mergeCell ref="AQ139:AR139"/>
    <mergeCell ref="AD141:AM141"/>
    <mergeCell ref="AQ141:AR141"/>
    <mergeCell ref="AS141:BB141"/>
    <mergeCell ref="BG141:BH141"/>
    <mergeCell ref="B27:H27"/>
    <mergeCell ref="M27:N27"/>
    <mergeCell ref="O27:X27"/>
    <mergeCell ref="AB27:AC27"/>
    <mergeCell ref="B23:H23"/>
    <mergeCell ref="M23:N23"/>
    <mergeCell ref="O23:X23"/>
    <mergeCell ref="B25:H25"/>
    <mergeCell ref="M25:N25"/>
    <mergeCell ref="O25:X25"/>
    <mergeCell ref="BI27:BS27"/>
    <mergeCell ref="B29:H29"/>
    <mergeCell ref="M29:N29"/>
    <mergeCell ref="O29:X29"/>
    <mergeCell ref="AB29:AC29"/>
    <mergeCell ref="AD29:AM29"/>
    <mergeCell ref="AQ29:AR29"/>
    <mergeCell ref="AS29:BB29"/>
    <mergeCell ref="BG29:BH29"/>
    <mergeCell ref="BI29:BS29"/>
    <mergeCell ref="AS33:BB33"/>
    <mergeCell ref="BG33:BH33"/>
    <mergeCell ref="BI33:BS33"/>
    <mergeCell ref="AD31:AM31"/>
    <mergeCell ref="B31:H31"/>
    <mergeCell ref="M31:N31"/>
    <mergeCell ref="O31:X31"/>
    <mergeCell ref="AB31:AC31"/>
    <mergeCell ref="AQ31:AR31"/>
    <mergeCell ref="AS31:BB31"/>
    <mergeCell ref="B35:H35"/>
    <mergeCell ref="M35:N35"/>
    <mergeCell ref="O35:X35"/>
    <mergeCell ref="AB35:AC35"/>
    <mergeCell ref="BI31:BS31"/>
    <mergeCell ref="B33:H33"/>
    <mergeCell ref="M33:N33"/>
    <mergeCell ref="O33:X33"/>
    <mergeCell ref="AB33:AC33"/>
    <mergeCell ref="AQ33:AR33"/>
    <mergeCell ref="B37:H37"/>
    <mergeCell ref="M37:N37"/>
    <mergeCell ref="O37:X37"/>
    <mergeCell ref="AB37:AC37"/>
    <mergeCell ref="AQ37:AR37"/>
    <mergeCell ref="AS37:BB37"/>
    <mergeCell ref="AD37:AM37"/>
    <mergeCell ref="AS39:BB39"/>
    <mergeCell ref="BG39:BH39"/>
    <mergeCell ref="BI39:BS39"/>
    <mergeCell ref="AS35:BB35"/>
    <mergeCell ref="BG35:BH35"/>
    <mergeCell ref="BI35:BS35"/>
    <mergeCell ref="BG37:BH37"/>
    <mergeCell ref="M41:N41"/>
    <mergeCell ref="O41:X41"/>
    <mergeCell ref="AB41:AC41"/>
    <mergeCell ref="BI37:BS37"/>
    <mergeCell ref="B39:H39"/>
    <mergeCell ref="M39:N39"/>
    <mergeCell ref="O39:X39"/>
    <mergeCell ref="AB39:AC39"/>
    <mergeCell ref="AD39:AM39"/>
    <mergeCell ref="AQ39:AR39"/>
    <mergeCell ref="BI43:BS43"/>
    <mergeCell ref="B43:H43"/>
    <mergeCell ref="M43:N43"/>
    <mergeCell ref="O43:X43"/>
    <mergeCell ref="AB43:AC43"/>
    <mergeCell ref="AQ41:AR41"/>
    <mergeCell ref="AS41:BB41"/>
    <mergeCell ref="BG41:BH41"/>
    <mergeCell ref="BI41:BS41"/>
    <mergeCell ref="B41:H41"/>
    <mergeCell ref="M45:N45"/>
    <mergeCell ref="O45:X45"/>
    <mergeCell ref="AB45:AC45"/>
    <mergeCell ref="AQ43:AR43"/>
    <mergeCell ref="AS43:BB43"/>
    <mergeCell ref="BG43:BH43"/>
    <mergeCell ref="B47:H47"/>
    <mergeCell ref="M47:N47"/>
    <mergeCell ref="O47:X47"/>
    <mergeCell ref="AB47:AC47"/>
    <mergeCell ref="BI47:BS47"/>
    <mergeCell ref="AD45:AM45"/>
    <mergeCell ref="AQ45:AR45"/>
    <mergeCell ref="AS45:BB45"/>
    <mergeCell ref="BG45:BH45"/>
    <mergeCell ref="B45:H45"/>
    <mergeCell ref="BI45:BS45"/>
    <mergeCell ref="BG47:BH47"/>
    <mergeCell ref="AQ91:AR91"/>
    <mergeCell ref="AQ73:AR73"/>
    <mergeCell ref="BG75:BH75"/>
    <mergeCell ref="BG77:BH77"/>
    <mergeCell ref="AQ67:AR67"/>
    <mergeCell ref="AQ69:AR69"/>
    <mergeCell ref="AQ71:AR71"/>
    <mergeCell ref="AS67:BB67"/>
    <mergeCell ref="AD167:AM167"/>
    <mergeCell ref="AQ167:AR167"/>
    <mergeCell ref="AS167:BB167"/>
    <mergeCell ref="BG167:BH167"/>
    <mergeCell ref="AQ47:AR47"/>
    <mergeCell ref="AS47:BB47"/>
    <mergeCell ref="AX107:AY107"/>
    <mergeCell ref="AQ95:AR95"/>
    <mergeCell ref="AZ103:BT103"/>
    <mergeCell ref="AR101:AS101"/>
    <mergeCell ref="B169:H169"/>
    <mergeCell ref="M169:N169"/>
    <mergeCell ref="O169:X169"/>
    <mergeCell ref="AB169:AC169"/>
    <mergeCell ref="BG165:BH165"/>
    <mergeCell ref="BI165:BS165"/>
    <mergeCell ref="B167:H167"/>
    <mergeCell ref="M167:N167"/>
    <mergeCell ref="O167:X167"/>
    <mergeCell ref="AB167:AC167"/>
    <mergeCell ref="AD171:AM171"/>
    <mergeCell ref="AQ171:AR171"/>
    <mergeCell ref="AS171:BB171"/>
    <mergeCell ref="BG171:BH171"/>
    <mergeCell ref="B171:H171"/>
    <mergeCell ref="M171:N171"/>
    <mergeCell ref="O171:X171"/>
    <mergeCell ref="AB171:AC171"/>
    <mergeCell ref="AD173:AM173"/>
    <mergeCell ref="AQ173:AR173"/>
    <mergeCell ref="AS173:BB173"/>
    <mergeCell ref="BG173:BH173"/>
    <mergeCell ref="B173:H173"/>
    <mergeCell ref="M173:N173"/>
    <mergeCell ref="O173:X173"/>
    <mergeCell ref="AB173:AC173"/>
    <mergeCell ref="AD175:AM175"/>
    <mergeCell ref="AQ175:AR175"/>
    <mergeCell ref="AS175:BB175"/>
    <mergeCell ref="BG175:BH175"/>
    <mergeCell ref="B175:H175"/>
    <mergeCell ref="M175:N175"/>
    <mergeCell ref="O175:X175"/>
    <mergeCell ref="AB175:AC175"/>
    <mergeCell ref="AD177:AM177"/>
    <mergeCell ref="AQ177:AR177"/>
    <mergeCell ref="AS177:BB177"/>
    <mergeCell ref="BG177:BH177"/>
    <mergeCell ref="B177:H177"/>
    <mergeCell ref="M177:N177"/>
    <mergeCell ref="O177:X177"/>
    <mergeCell ref="AB177:AC177"/>
    <mergeCell ref="BI177:BS177"/>
    <mergeCell ref="B179:H179"/>
    <mergeCell ref="M179:N179"/>
    <mergeCell ref="O179:X179"/>
    <mergeCell ref="AB179:AC179"/>
    <mergeCell ref="AD179:AM179"/>
    <mergeCell ref="AQ179:AR179"/>
    <mergeCell ref="AS179:BB179"/>
    <mergeCell ref="BG179:BH179"/>
    <mergeCell ref="BI179:BS179"/>
    <mergeCell ref="AD181:AM181"/>
    <mergeCell ref="AQ181:AR181"/>
    <mergeCell ref="AS181:BB181"/>
    <mergeCell ref="BG181:BH181"/>
    <mergeCell ref="B181:H181"/>
    <mergeCell ref="M181:N181"/>
    <mergeCell ref="O181:X181"/>
    <mergeCell ref="AB181:AC181"/>
    <mergeCell ref="BI181:BS181"/>
    <mergeCell ref="B183:H183"/>
    <mergeCell ref="M183:N183"/>
    <mergeCell ref="O183:X183"/>
    <mergeCell ref="AB183:AC183"/>
    <mergeCell ref="AD183:AM183"/>
    <mergeCell ref="AQ183:AR183"/>
    <mergeCell ref="AS183:BB183"/>
    <mergeCell ref="BG183:BH183"/>
    <mergeCell ref="BI183:BS183"/>
    <mergeCell ref="B187:H187"/>
    <mergeCell ref="M187:N187"/>
    <mergeCell ref="O187:X187"/>
    <mergeCell ref="AB187:AC187"/>
    <mergeCell ref="BI187:BS187"/>
    <mergeCell ref="AD185:AM185"/>
    <mergeCell ref="AQ185:AR185"/>
    <mergeCell ref="AS185:BB185"/>
    <mergeCell ref="BG185:BH185"/>
    <mergeCell ref="B185:H185"/>
    <mergeCell ref="BI185:BS185"/>
    <mergeCell ref="AS187:BB187"/>
    <mergeCell ref="BG187:BH187"/>
    <mergeCell ref="M185:N185"/>
    <mergeCell ref="O185:X185"/>
    <mergeCell ref="AB185:AC185"/>
    <mergeCell ref="B189:H189"/>
    <mergeCell ref="M189:N189"/>
    <mergeCell ref="O189:X189"/>
    <mergeCell ref="AB189:AC189"/>
    <mergeCell ref="BI189:BS189"/>
    <mergeCell ref="M191:N191"/>
    <mergeCell ref="O191:X191"/>
    <mergeCell ref="AB191:AC191"/>
    <mergeCell ref="AS189:BB189"/>
    <mergeCell ref="AD187:AM187"/>
    <mergeCell ref="AQ187:AR187"/>
    <mergeCell ref="BI191:BS191"/>
    <mergeCell ref="BG191:BH191"/>
    <mergeCell ref="AQ191:AR191"/>
    <mergeCell ref="AS191:BB191"/>
    <mergeCell ref="AD189:AM189"/>
    <mergeCell ref="AQ189:AR189"/>
    <mergeCell ref="AD191:AM191"/>
    <mergeCell ref="BG189:BH189"/>
    <mergeCell ref="N199:AL199"/>
    <mergeCell ref="AR197:AS197"/>
    <mergeCell ref="AT197:AZ197"/>
    <mergeCell ref="AO199:AU199"/>
    <mergeCell ref="AX199:AY199"/>
    <mergeCell ref="AZ201:BT201"/>
    <mergeCell ref="AZ199:BT199"/>
    <mergeCell ref="AX201:AY201"/>
    <mergeCell ref="O209:U209"/>
    <mergeCell ref="AB209:AC209"/>
    <mergeCell ref="AD209:AJ209"/>
    <mergeCell ref="N207:AL207"/>
    <mergeCell ref="AO205:AT205"/>
    <mergeCell ref="AR196:AZ196"/>
    <mergeCell ref="Y196:AD196"/>
    <mergeCell ref="AZ205:BT205"/>
    <mergeCell ref="BE196:BT196"/>
    <mergeCell ref="BE197:BF197"/>
    <mergeCell ref="A192:BU192"/>
    <mergeCell ref="BG197:BT197"/>
    <mergeCell ref="B191:H191"/>
    <mergeCell ref="BI211:BS211"/>
    <mergeCell ref="AQ209:AR209"/>
    <mergeCell ref="AS209:AY209"/>
    <mergeCell ref="AZ207:BT207"/>
    <mergeCell ref="AO207:AU207"/>
    <mergeCell ref="AX207:AY207"/>
    <mergeCell ref="BG209:BS209"/>
    <mergeCell ref="O215:X215"/>
    <mergeCell ref="AB215:AC215"/>
    <mergeCell ref="AD215:AM215"/>
    <mergeCell ref="AQ215:AR215"/>
    <mergeCell ref="AS215:BB215"/>
    <mergeCell ref="BG215:BH215"/>
    <mergeCell ref="AD219:AM219"/>
    <mergeCell ref="AQ219:AR219"/>
    <mergeCell ref="AD217:AM217"/>
    <mergeCell ref="BG219:BH219"/>
    <mergeCell ref="AQ213:AR213"/>
    <mergeCell ref="AS213:BB213"/>
    <mergeCell ref="BG213:BH213"/>
    <mergeCell ref="AD213:AM213"/>
    <mergeCell ref="BG221:BH221"/>
    <mergeCell ref="B221:H221"/>
    <mergeCell ref="M221:N221"/>
    <mergeCell ref="O221:X221"/>
    <mergeCell ref="AB221:AC221"/>
    <mergeCell ref="AQ217:AR217"/>
    <mergeCell ref="AS217:BB217"/>
    <mergeCell ref="BG217:BH217"/>
    <mergeCell ref="O219:X219"/>
    <mergeCell ref="AB219:AC219"/>
    <mergeCell ref="BI221:BS221"/>
    <mergeCell ref="M223:N223"/>
    <mergeCell ref="O223:X223"/>
    <mergeCell ref="AB223:AC223"/>
    <mergeCell ref="AD223:AM223"/>
    <mergeCell ref="AQ223:AR223"/>
    <mergeCell ref="AS223:BB223"/>
    <mergeCell ref="BG223:BH223"/>
    <mergeCell ref="BI223:BS223"/>
    <mergeCell ref="AD221:AM221"/>
    <mergeCell ref="AQ225:AR225"/>
    <mergeCell ref="AS225:BB225"/>
    <mergeCell ref="BG225:BH225"/>
    <mergeCell ref="BI225:BS225"/>
    <mergeCell ref="B225:H225"/>
    <mergeCell ref="M225:N225"/>
    <mergeCell ref="O225:X225"/>
    <mergeCell ref="AB225:AC225"/>
    <mergeCell ref="AD225:AM225"/>
    <mergeCell ref="AQ229:AR229"/>
    <mergeCell ref="AS229:BB229"/>
    <mergeCell ref="BG229:BH229"/>
    <mergeCell ref="BI229:BS229"/>
    <mergeCell ref="AQ227:AR227"/>
    <mergeCell ref="AS227:BB227"/>
    <mergeCell ref="BG227:BH227"/>
    <mergeCell ref="BI227:BS227"/>
    <mergeCell ref="AQ231:AR231"/>
    <mergeCell ref="AS231:BB231"/>
    <mergeCell ref="BG231:BH231"/>
    <mergeCell ref="BI231:BS231"/>
    <mergeCell ref="B231:H231"/>
    <mergeCell ref="M231:N231"/>
    <mergeCell ref="O231:X231"/>
    <mergeCell ref="AB231:AC231"/>
    <mergeCell ref="BG233:BH233"/>
    <mergeCell ref="BI233:BS233"/>
    <mergeCell ref="B233:H233"/>
    <mergeCell ref="M233:N233"/>
    <mergeCell ref="O233:X233"/>
    <mergeCell ref="AB233:AC233"/>
    <mergeCell ref="O235:X235"/>
    <mergeCell ref="AB235:AC235"/>
    <mergeCell ref="AD235:AM235"/>
    <mergeCell ref="AQ235:AR235"/>
    <mergeCell ref="AQ233:AR233"/>
    <mergeCell ref="AS233:BB233"/>
    <mergeCell ref="AS235:BB235"/>
    <mergeCell ref="BG235:BH235"/>
    <mergeCell ref="BI235:BS235"/>
    <mergeCell ref="B237:H237"/>
    <mergeCell ref="M237:N237"/>
    <mergeCell ref="O237:X237"/>
    <mergeCell ref="AB237:AC237"/>
    <mergeCell ref="AD237:AM237"/>
    <mergeCell ref="AQ237:AR237"/>
    <mergeCell ref="AS237:BB237"/>
    <mergeCell ref="BG237:BH237"/>
    <mergeCell ref="BI237:BS237"/>
    <mergeCell ref="AS239:BB239"/>
    <mergeCell ref="BG239:BH239"/>
    <mergeCell ref="BI239:BS239"/>
    <mergeCell ref="A241:BU241"/>
    <mergeCell ref="B239:H239"/>
    <mergeCell ref="M239:N239"/>
    <mergeCell ref="O239:X239"/>
    <mergeCell ref="AB239:AC239"/>
    <mergeCell ref="L255:M255"/>
    <mergeCell ref="Y244:AD244"/>
    <mergeCell ref="A251:E251"/>
    <mergeCell ref="L251:M251"/>
    <mergeCell ref="A245:I245"/>
    <mergeCell ref="N251:AL251"/>
    <mergeCell ref="AH245:AI245"/>
    <mergeCell ref="AX251:AY251"/>
    <mergeCell ref="N253:AL253"/>
    <mergeCell ref="O257:U257"/>
    <mergeCell ref="AB257:AC257"/>
    <mergeCell ref="AD257:AJ257"/>
    <mergeCell ref="AQ257:AR257"/>
    <mergeCell ref="M259:N259"/>
    <mergeCell ref="O259:X259"/>
    <mergeCell ref="AB259:AC259"/>
    <mergeCell ref="AD259:AM259"/>
    <mergeCell ref="AS257:AY257"/>
    <mergeCell ref="AD239:AM239"/>
    <mergeCell ref="AQ239:AR239"/>
    <mergeCell ref="AR245:AS245"/>
    <mergeCell ref="AT245:AZ245"/>
    <mergeCell ref="AX253:AY253"/>
    <mergeCell ref="BG259:BH259"/>
    <mergeCell ref="BI259:BS259"/>
    <mergeCell ref="B261:H261"/>
    <mergeCell ref="M261:N261"/>
    <mergeCell ref="O261:X261"/>
    <mergeCell ref="AB261:AC261"/>
    <mergeCell ref="AD261:AM261"/>
    <mergeCell ref="AQ261:AR261"/>
    <mergeCell ref="AS261:BB261"/>
    <mergeCell ref="BG261:BH261"/>
    <mergeCell ref="BI261:BS261"/>
    <mergeCell ref="B263:H263"/>
    <mergeCell ref="M263:N263"/>
    <mergeCell ref="O263:X263"/>
    <mergeCell ref="AB263:AC263"/>
    <mergeCell ref="AD263:AM263"/>
    <mergeCell ref="AQ263:AR263"/>
    <mergeCell ref="AS263:BB263"/>
    <mergeCell ref="BG263:BH263"/>
    <mergeCell ref="BI263:BS263"/>
    <mergeCell ref="AD265:AM265"/>
    <mergeCell ref="AQ265:AR265"/>
    <mergeCell ref="AS265:BB265"/>
    <mergeCell ref="BG265:BH265"/>
    <mergeCell ref="B265:H265"/>
    <mergeCell ref="M265:N265"/>
    <mergeCell ref="O265:X265"/>
    <mergeCell ref="AB265:AC265"/>
    <mergeCell ref="BI265:BS265"/>
    <mergeCell ref="B267:H267"/>
    <mergeCell ref="M267:N267"/>
    <mergeCell ref="O267:X267"/>
    <mergeCell ref="AB267:AC267"/>
    <mergeCell ref="AD267:AM267"/>
    <mergeCell ref="AQ267:AR267"/>
    <mergeCell ref="AS267:BB267"/>
    <mergeCell ref="BG267:BH267"/>
    <mergeCell ref="BI267:BS267"/>
    <mergeCell ref="AD269:AM269"/>
    <mergeCell ref="AQ269:AR269"/>
    <mergeCell ref="AS269:BB269"/>
    <mergeCell ref="BG269:BH269"/>
    <mergeCell ref="B269:H269"/>
    <mergeCell ref="M269:N269"/>
    <mergeCell ref="O269:X269"/>
    <mergeCell ref="AB269:AC269"/>
    <mergeCell ref="BI269:BS269"/>
    <mergeCell ref="B271:H271"/>
    <mergeCell ref="M271:N271"/>
    <mergeCell ref="O271:X271"/>
    <mergeCell ref="AB271:AC271"/>
    <mergeCell ref="AD271:AM271"/>
    <mergeCell ref="AQ271:AR271"/>
    <mergeCell ref="AS271:BB271"/>
    <mergeCell ref="BG271:BH271"/>
    <mergeCell ref="BI271:BS271"/>
    <mergeCell ref="AD273:AM273"/>
    <mergeCell ref="AQ273:AR273"/>
    <mergeCell ref="AS273:BB273"/>
    <mergeCell ref="BG273:BH273"/>
    <mergeCell ref="B273:H273"/>
    <mergeCell ref="M273:N273"/>
    <mergeCell ref="O273:X273"/>
    <mergeCell ref="AB273:AC273"/>
    <mergeCell ref="BI273:BS273"/>
    <mergeCell ref="B275:H275"/>
    <mergeCell ref="M275:N275"/>
    <mergeCell ref="O275:X275"/>
    <mergeCell ref="AB275:AC275"/>
    <mergeCell ref="AD275:AM275"/>
    <mergeCell ref="AQ275:AR275"/>
    <mergeCell ref="AS275:BB275"/>
    <mergeCell ref="BG275:BH275"/>
    <mergeCell ref="BI275:BS275"/>
    <mergeCell ref="AD277:AM277"/>
    <mergeCell ref="AQ277:AR277"/>
    <mergeCell ref="AS277:BB277"/>
    <mergeCell ref="BG277:BH277"/>
    <mergeCell ref="B277:H277"/>
    <mergeCell ref="M277:N277"/>
    <mergeCell ref="O277:X277"/>
    <mergeCell ref="AB277:AC277"/>
    <mergeCell ref="BI277:BS277"/>
    <mergeCell ref="B279:H279"/>
    <mergeCell ref="M279:N279"/>
    <mergeCell ref="O279:X279"/>
    <mergeCell ref="AB279:AC279"/>
    <mergeCell ref="AD279:AM279"/>
    <mergeCell ref="AQ279:AR279"/>
    <mergeCell ref="AS279:BB279"/>
    <mergeCell ref="BG279:BH279"/>
    <mergeCell ref="BI279:BS279"/>
    <mergeCell ref="AD281:AM281"/>
    <mergeCell ref="AQ281:AR281"/>
    <mergeCell ref="AS281:BB281"/>
    <mergeCell ref="BG281:BH281"/>
    <mergeCell ref="B281:H281"/>
    <mergeCell ref="M281:N281"/>
    <mergeCell ref="O281:X281"/>
    <mergeCell ref="AB281:AC281"/>
    <mergeCell ref="BI281:BS281"/>
    <mergeCell ref="B283:H283"/>
    <mergeCell ref="M283:N283"/>
    <mergeCell ref="O283:X283"/>
    <mergeCell ref="AB283:AC283"/>
    <mergeCell ref="AD283:AM283"/>
    <mergeCell ref="AQ283:AR283"/>
    <mergeCell ref="AS283:BB283"/>
    <mergeCell ref="BG283:BH283"/>
    <mergeCell ref="BI283:BS283"/>
    <mergeCell ref="AD285:AM285"/>
    <mergeCell ref="AQ285:AR285"/>
    <mergeCell ref="AS285:BB285"/>
    <mergeCell ref="BG285:BH285"/>
    <mergeCell ref="B285:H285"/>
    <mergeCell ref="M285:N285"/>
    <mergeCell ref="O285:X285"/>
    <mergeCell ref="AB285:AC285"/>
    <mergeCell ref="BI285:BS285"/>
    <mergeCell ref="B287:H287"/>
    <mergeCell ref="M287:N287"/>
    <mergeCell ref="O287:X287"/>
    <mergeCell ref="AB287:AC287"/>
    <mergeCell ref="AD287:AM287"/>
    <mergeCell ref="AQ287:AR287"/>
    <mergeCell ref="AS287:BB287"/>
    <mergeCell ref="BG287:BH287"/>
    <mergeCell ref="BI287:BS287"/>
    <mergeCell ref="B313:H313"/>
    <mergeCell ref="M313:N313"/>
    <mergeCell ref="O313:X313"/>
    <mergeCell ref="AB313:AC313"/>
    <mergeCell ref="AD313:AM313"/>
    <mergeCell ref="BI313:BS313"/>
    <mergeCell ref="B315:H315"/>
    <mergeCell ref="M315:N315"/>
    <mergeCell ref="O315:X315"/>
    <mergeCell ref="AB315:AC315"/>
    <mergeCell ref="AD315:AM315"/>
    <mergeCell ref="AQ315:AR315"/>
    <mergeCell ref="AS315:BB315"/>
    <mergeCell ref="BG315:BH315"/>
    <mergeCell ref="BI315:BS315"/>
    <mergeCell ref="AQ319:AR319"/>
    <mergeCell ref="AS319:BB319"/>
    <mergeCell ref="BG319:BH319"/>
    <mergeCell ref="BI319:BS319"/>
    <mergeCell ref="BI317:BS317"/>
    <mergeCell ref="AD317:AM317"/>
    <mergeCell ref="AQ317:AR317"/>
    <mergeCell ref="BG317:BH317"/>
    <mergeCell ref="M321:N321"/>
    <mergeCell ref="O321:X321"/>
    <mergeCell ref="AB321:AC321"/>
    <mergeCell ref="AD321:AM321"/>
    <mergeCell ref="BG321:BH321"/>
    <mergeCell ref="B319:H319"/>
    <mergeCell ref="M319:N319"/>
    <mergeCell ref="O319:X319"/>
    <mergeCell ref="AB319:AC319"/>
    <mergeCell ref="AD319:AM319"/>
    <mergeCell ref="AS321:BB321"/>
    <mergeCell ref="BI321:BS321"/>
    <mergeCell ref="B323:H323"/>
    <mergeCell ref="M323:N323"/>
    <mergeCell ref="O323:X323"/>
    <mergeCell ref="AB323:AC323"/>
    <mergeCell ref="AD323:AM323"/>
    <mergeCell ref="AQ323:AR323"/>
    <mergeCell ref="AS323:BB323"/>
    <mergeCell ref="BG323:BH323"/>
    <mergeCell ref="BI323:BS323"/>
    <mergeCell ref="B325:H325"/>
    <mergeCell ref="M325:N325"/>
    <mergeCell ref="O325:X325"/>
    <mergeCell ref="AB325:AC325"/>
    <mergeCell ref="AD325:AM325"/>
    <mergeCell ref="AQ325:AR325"/>
    <mergeCell ref="AS325:BB325"/>
    <mergeCell ref="BG325:BH325"/>
    <mergeCell ref="BI325:BS325"/>
    <mergeCell ref="B327:H327"/>
    <mergeCell ref="M327:N327"/>
    <mergeCell ref="O327:X327"/>
    <mergeCell ref="AB327:AC327"/>
    <mergeCell ref="AD327:AM327"/>
    <mergeCell ref="AQ327:AR327"/>
    <mergeCell ref="AS327:BB327"/>
    <mergeCell ref="BG327:BH327"/>
    <mergeCell ref="BI327:BS327"/>
    <mergeCell ref="AD329:AM329"/>
    <mergeCell ref="AQ329:AR329"/>
    <mergeCell ref="AS329:BB329"/>
    <mergeCell ref="BG329:BH329"/>
    <mergeCell ref="B329:H329"/>
    <mergeCell ref="M329:N329"/>
    <mergeCell ref="O329:X329"/>
    <mergeCell ref="AB329:AC329"/>
    <mergeCell ref="BI329:BS329"/>
    <mergeCell ref="B331:H331"/>
    <mergeCell ref="M331:N331"/>
    <mergeCell ref="O331:X331"/>
    <mergeCell ref="AB331:AC331"/>
    <mergeCell ref="AD331:AM331"/>
    <mergeCell ref="AQ331:AR331"/>
    <mergeCell ref="AS331:BB331"/>
    <mergeCell ref="BG331:BH331"/>
    <mergeCell ref="BI331:BS331"/>
    <mergeCell ref="B335:H335"/>
    <mergeCell ref="M335:N335"/>
    <mergeCell ref="O335:X335"/>
    <mergeCell ref="AB335:AC335"/>
    <mergeCell ref="B333:H333"/>
    <mergeCell ref="M333:N333"/>
    <mergeCell ref="O333:X333"/>
    <mergeCell ref="AB333:AC333"/>
    <mergeCell ref="BI333:BS333"/>
    <mergeCell ref="AS335:BB335"/>
    <mergeCell ref="BG335:BH335"/>
    <mergeCell ref="BI335:BS335"/>
    <mergeCell ref="AD333:AM333"/>
    <mergeCell ref="AQ333:AR333"/>
    <mergeCell ref="AS333:BB333"/>
    <mergeCell ref="BG333:BH333"/>
    <mergeCell ref="AH340:AM340"/>
    <mergeCell ref="AX343:AY343"/>
    <mergeCell ref="O353:U353"/>
    <mergeCell ref="AB353:AC353"/>
    <mergeCell ref="AD353:AJ353"/>
    <mergeCell ref="AQ353:AR353"/>
    <mergeCell ref="AO343:AU343"/>
    <mergeCell ref="AX349:AY349"/>
    <mergeCell ref="O355:X355"/>
    <mergeCell ref="AB355:AC355"/>
    <mergeCell ref="AD355:AM355"/>
    <mergeCell ref="AQ355:AR355"/>
    <mergeCell ref="AS353:AY353"/>
    <mergeCell ref="AD335:AM335"/>
    <mergeCell ref="AQ335:AR335"/>
    <mergeCell ref="AO351:AU351"/>
    <mergeCell ref="AX351:AY351"/>
    <mergeCell ref="N347:AL347"/>
    <mergeCell ref="O357:X357"/>
    <mergeCell ref="AB357:AC357"/>
    <mergeCell ref="AD357:AM357"/>
    <mergeCell ref="AQ357:AR357"/>
    <mergeCell ref="AS357:BB357"/>
    <mergeCell ref="B359:H359"/>
    <mergeCell ref="M359:N359"/>
    <mergeCell ref="O359:X359"/>
    <mergeCell ref="AB359:AC359"/>
    <mergeCell ref="AD359:AM359"/>
    <mergeCell ref="AS361:BB361"/>
    <mergeCell ref="BG361:BH361"/>
    <mergeCell ref="BI361:BS361"/>
    <mergeCell ref="BG357:BH357"/>
    <mergeCell ref="BI357:BS357"/>
    <mergeCell ref="AS359:BB359"/>
    <mergeCell ref="BG359:BH359"/>
    <mergeCell ref="O363:X363"/>
    <mergeCell ref="AB363:AC363"/>
    <mergeCell ref="AD363:AM363"/>
    <mergeCell ref="AQ363:AR363"/>
    <mergeCell ref="BI359:BS359"/>
    <mergeCell ref="B361:H361"/>
    <mergeCell ref="M361:N361"/>
    <mergeCell ref="O361:X361"/>
    <mergeCell ref="AB361:AC361"/>
    <mergeCell ref="AD361:AM361"/>
    <mergeCell ref="AS363:BB363"/>
    <mergeCell ref="BG363:BH363"/>
    <mergeCell ref="BI363:BS363"/>
    <mergeCell ref="B365:H365"/>
    <mergeCell ref="M365:N365"/>
    <mergeCell ref="O365:X365"/>
    <mergeCell ref="AB365:AC365"/>
    <mergeCell ref="AD365:AM365"/>
    <mergeCell ref="AQ365:AR365"/>
    <mergeCell ref="AS365:BB365"/>
    <mergeCell ref="M367:N367"/>
    <mergeCell ref="O367:X367"/>
    <mergeCell ref="AB367:AC367"/>
    <mergeCell ref="AD367:AM367"/>
    <mergeCell ref="AQ367:AR367"/>
    <mergeCell ref="AQ369:AR369"/>
    <mergeCell ref="AS369:BB369"/>
    <mergeCell ref="BG369:BH369"/>
    <mergeCell ref="BI369:BS369"/>
    <mergeCell ref="BG365:BH365"/>
    <mergeCell ref="BI365:BS365"/>
    <mergeCell ref="AS367:BB367"/>
    <mergeCell ref="BG367:BH367"/>
    <mergeCell ref="O371:X371"/>
    <mergeCell ref="AB371:AC371"/>
    <mergeCell ref="AD371:AM371"/>
    <mergeCell ref="AQ371:AR371"/>
    <mergeCell ref="BI367:BS367"/>
    <mergeCell ref="B369:H369"/>
    <mergeCell ref="M369:N369"/>
    <mergeCell ref="O369:X369"/>
    <mergeCell ref="AB369:AC369"/>
    <mergeCell ref="AD369:AM369"/>
    <mergeCell ref="AS371:BB371"/>
    <mergeCell ref="BG371:BH371"/>
    <mergeCell ref="BI371:BS371"/>
    <mergeCell ref="B373:H373"/>
    <mergeCell ref="M373:N373"/>
    <mergeCell ref="O373:X373"/>
    <mergeCell ref="AB373:AC373"/>
    <mergeCell ref="AD373:AM373"/>
    <mergeCell ref="AQ373:AR373"/>
    <mergeCell ref="AS373:BB373"/>
    <mergeCell ref="B375:H375"/>
    <mergeCell ref="M375:N375"/>
    <mergeCell ref="O375:X375"/>
    <mergeCell ref="AB375:AC375"/>
    <mergeCell ref="AD375:AM375"/>
    <mergeCell ref="AQ375:AR375"/>
    <mergeCell ref="AQ377:AR377"/>
    <mergeCell ref="AS377:BB377"/>
    <mergeCell ref="BG377:BH377"/>
    <mergeCell ref="BI377:BS377"/>
    <mergeCell ref="BG373:BH373"/>
    <mergeCell ref="BI373:BS373"/>
    <mergeCell ref="AS375:BB375"/>
    <mergeCell ref="BG375:BH375"/>
    <mergeCell ref="O379:X379"/>
    <mergeCell ref="AB379:AC379"/>
    <mergeCell ref="AD379:AM379"/>
    <mergeCell ref="AQ379:AR379"/>
    <mergeCell ref="BI375:BS375"/>
    <mergeCell ref="B377:H377"/>
    <mergeCell ref="M377:N377"/>
    <mergeCell ref="O377:X377"/>
    <mergeCell ref="AB377:AC377"/>
    <mergeCell ref="AD377:AM377"/>
    <mergeCell ref="AS379:BB379"/>
    <mergeCell ref="BG379:BH379"/>
    <mergeCell ref="BI379:BS379"/>
    <mergeCell ref="B381:H381"/>
    <mergeCell ref="M381:N381"/>
    <mergeCell ref="O381:X381"/>
    <mergeCell ref="AB381:AC381"/>
    <mergeCell ref="AD381:AM381"/>
    <mergeCell ref="AQ381:AR381"/>
    <mergeCell ref="AS381:BB381"/>
    <mergeCell ref="B383:H383"/>
    <mergeCell ref="M383:N383"/>
    <mergeCell ref="O383:X383"/>
    <mergeCell ref="AB383:AC383"/>
    <mergeCell ref="AD383:AM383"/>
    <mergeCell ref="AQ383:AR383"/>
    <mergeCell ref="AS403:BB403"/>
    <mergeCell ref="AQ401:AR401"/>
    <mergeCell ref="BG381:BH381"/>
    <mergeCell ref="BI381:BS381"/>
    <mergeCell ref="AS383:BB383"/>
    <mergeCell ref="BG383:BH383"/>
    <mergeCell ref="BI383:BS383"/>
    <mergeCell ref="AQ403:AR403"/>
    <mergeCell ref="AX399:AY399"/>
    <mergeCell ref="BI403:BS403"/>
    <mergeCell ref="N399:AL399"/>
    <mergeCell ref="AO399:AU399"/>
    <mergeCell ref="B405:H405"/>
    <mergeCell ref="M405:N405"/>
    <mergeCell ref="O405:X405"/>
    <mergeCell ref="AB405:AC405"/>
    <mergeCell ref="AS401:AY401"/>
    <mergeCell ref="B403:H403"/>
    <mergeCell ref="M403:N403"/>
    <mergeCell ref="O403:X403"/>
    <mergeCell ref="AB403:AC403"/>
    <mergeCell ref="BG405:BH405"/>
    <mergeCell ref="BI405:BS405"/>
    <mergeCell ref="B407:H407"/>
    <mergeCell ref="M407:N407"/>
    <mergeCell ref="O407:X407"/>
    <mergeCell ref="AB407:AC407"/>
    <mergeCell ref="AD407:AM407"/>
    <mergeCell ref="AQ407:AR407"/>
    <mergeCell ref="AS407:BB407"/>
    <mergeCell ref="BG407:BH407"/>
    <mergeCell ref="BI407:BS407"/>
    <mergeCell ref="B409:H409"/>
    <mergeCell ref="M409:N409"/>
    <mergeCell ref="O409:X409"/>
    <mergeCell ref="AB409:AC409"/>
    <mergeCell ref="AD409:AM409"/>
    <mergeCell ref="AQ409:AR409"/>
    <mergeCell ref="AS409:BB409"/>
    <mergeCell ref="BG409:BH409"/>
    <mergeCell ref="BI409:BS409"/>
    <mergeCell ref="AD411:AM411"/>
    <mergeCell ref="AQ411:AR411"/>
    <mergeCell ref="AS411:BB411"/>
    <mergeCell ref="BG411:BH411"/>
    <mergeCell ref="B411:H411"/>
    <mergeCell ref="M411:N411"/>
    <mergeCell ref="O411:X411"/>
    <mergeCell ref="AB411:AC411"/>
    <mergeCell ref="BI411:BS411"/>
    <mergeCell ref="B413:H413"/>
    <mergeCell ref="M413:N413"/>
    <mergeCell ref="O413:X413"/>
    <mergeCell ref="AB413:AC413"/>
    <mergeCell ref="AD413:AM413"/>
    <mergeCell ref="AQ413:AR413"/>
    <mergeCell ref="AS413:BB413"/>
    <mergeCell ref="BG413:BH413"/>
    <mergeCell ref="BI413:BS413"/>
    <mergeCell ref="AD415:AM415"/>
    <mergeCell ref="AQ415:AR415"/>
    <mergeCell ref="AS415:BB415"/>
    <mergeCell ref="BG415:BH415"/>
    <mergeCell ref="B415:H415"/>
    <mergeCell ref="M415:N415"/>
    <mergeCell ref="O415:X415"/>
    <mergeCell ref="AB415:AC415"/>
    <mergeCell ref="BI415:BS415"/>
    <mergeCell ref="B417:H417"/>
    <mergeCell ref="M417:N417"/>
    <mergeCell ref="O417:X417"/>
    <mergeCell ref="AB417:AC417"/>
    <mergeCell ref="AD417:AM417"/>
    <mergeCell ref="AQ417:AR417"/>
    <mergeCell ref="AS417:BB417"/>
    <mergeCell ref="BG417:BH417"/>
    <mergeCell ref="BI417:BS417"/>
    <mergeCell ref="AD419:AM419"/>
    <mergeCell ref="AQ419:AR419"/>
    <mergeCell ref="AS419:BB419"/>
    <mergeCell ref="BG419:BH419"/>
    <mergeCell ref="B419:H419"/>
    <mergeCell ref="M419:N419"/>
    <mergeCell ref="O419:X419"/>
    <mergeCell ref="AB419:AC419"/>
    <mergeCell ref="BI419:BS419"/>
    <mergeCell ref="B421:H421"/>
    <mergeCell ref="M421:N421"/>
    <mergeCell ref="O421:X421"/>
    <mergeCell ref="AB421:AC421"/>
    <mergeCell ref="AD421:AM421"/>
    <mergeCell ref="AQ421:AR421"/>
    <mergeCell ref="AS421:BB421"/>
    <mergeCell ref="BG421:BH421"/>
    <mergeCell ref="BI421:BS421"/>
    <mergeCell ref="AD423:AM423"/>
    <mergeCell ref="AQ423:AR423"/>
    <mergeCell ref="AS423:BB423"/>
    <mergeCell ref="BG423:BH423"/>
    <mergeCell ref="B423:H423"/>
    <mergeCell ref="M423:N423"/>
    <mergeCell ref="O423:X423"/>
    <mergeCell ref="AB423:AC423"/>
    <mergeCell ref="BI423:BS423"/>
    <mergeCell ref="B425:H425"/>
    <mergeCell ref="M425:N425"/>
    <mergeCell ref="O425:X425"/>
    <mergeCell ref="AB425:AC425"/>
    <mergeCell ref="AD425:AM425"/>
    <mergeCell ref="AQ425:AR425"/>
    <mergeCell ref="AS425:BB425"/>
    <mergeCell ref="BG425:BH425"/>
    <mergeCell ref="BI425:BS425"/>
    <mergeCell ref="AS427:BB427"/>
    <mergeCell ref="BG427:BH427"/>
    <mergeCell ref="B427:H427"/>
    <mergeCell ref="M427:N427"/>
    <mergeCell ref="O427:X427"/>
    <mergeCell ref="AB427:AC427"/>
    <mergeCell ref="BI427:BS427"/>
    <mergeCell ref="AS429:BB429"/>
    <mergeCell ref="BG429:BH429"/>
    <mergeCell ref="B429:H429"/>
    <mergeCell ref="M429:N429"/>
    <mergeCell ref="O429:X429"/>
    <mergeCell ref="AB429:AC429"/>
    <mergeCell ref="BI429:BS429"/>
    <mergeCell ref="AD427:AM427"/>
    <mergeCell ref="AQ427:AR427"/>
    <mergeCell ref="AZ445:BT445"/>
    <mergeCell ref="AS431:BB431"/>
    <mergeCell ref="BG431:BH431"/>
    <mergeCell ref="AJ437:AM437"/>
    <mergeCell ref="AX443:AY443"/>
    <mergeCell ref="AZ443:BT443"/>
    <mergeCell ref="B431:H431"/>
    <mergeCell ref="M431:N431"/>
    <mergeCell ref="O431:X431"/>
    <mergeCell ref="AB431:AC431"/>
    <mergeCell ref="AD431:AM431"/>
    <mergeCell ref="AQ431:AR431"/>
    <mergeCell ref="M449:N449"/>
    <mergeCell ref="O449:U449"/>
    <mergeCell ref="AB449:AC449"/>
    <mergeCell ref="AD449:AJ449"/>
    <mergeCell ref="AQ449:AR449"/>
    <mergeCell ref="AS449:AY449"/>
    <mergeCell ref="BI431:BS431"/>
    <mergeCell ref="AD429:AM429"/>
    <mergeCell ref="AQ429:AR429"/>
    <mergeCell ref="AX441:AY441"/>
    <mergeCell ref="AO441:AV441"/>
    <mergeCell ref="BE437:BF437"/>
    <mergeCell ref="AR437:AS437"/>
    <mergeCell ref="A433:BU433"/>
    <mergeCell ref="AX439:AY439"/>
    <mergeCell ref="AZ441:BT441"/>
    <mergeCell ref="AD451:AM451"/>
    <mergeCell ref="AQ451:AR451"/>
    <mergeCell ref="AS451:BB451"/>
    <mergeCell ref="BG451:BH451"/>
    <mergeCell ref="B451:H451"/>
    <mergeCell ref="M451:N451"/>
    <mergeCell ref="O451:X451"/>
    <mergeCell ref="AB451:AC451"/>
    <mergeCell ref="BI451:BS451"/>
    <mergeCell ref="B453:H453"/>
    <mergeCell ref="M453:N453"/>
    <mergeCell ref="O453:X453"/>
    <mergeCell ref="AB453:AC453"/>
    <mergeCell ref="AD453:AM453"/>
    <mergeCell ref="AQ453:AR453"/>
    <mergeCell ref="AS453:BB453"/>
    <mergeCell ref="BG453:BH453"/>
    <mergeCell ref="BI453:BS453"/>
    <mergeCell ref="AD455:AM455"/>
    <mergeCell ref="AQ455:AR455"/>
    <mergeCell ref="AS455:BB455"/>
    <mergeCell ref="BG455:BH455"/>
    <mergeCell ref="B455:H455"/>
    <mergeCell ref="M455:N455"/>
    <mergeCell ref="O455:X455"/>
    <mergeCell ref="AB455:AC455"/>
    <mergeCell ref="BI455:BS455"/>
    <mergeCell ref="B457:H457"/>
    <mergeCell ref="M457:N457"/>
    <mergeCell ref="O457:X457"/>
    <mergeCell ref="AB457:AC457"/>
    <mergeCell ref="AD457:AM457"/>
    <mergeCell ref="AQ457:AR457"/>
    <mergeCell ref="AS457:BB457"/>
    <mergeCell ref="BG457:BH457"/>
    <mergeCell ref="BI457:BS457"/>
    <mergeCell ref="AD459:AM459"/>
    <mergeCell ref="AQ459:AR459"/>
    <mergeCell ref="AS459:BB459"/>
    <mergeCell ref="BG459:BH459"/>
    <mergeCell ref="B459:H459"/>
    <mergeCell ref="M459:N459"/>
    <mergeCell ref="O459:X459"/>
    <mergeCell ref="AB459:AC459"/>
    <mergeCell ref="BI459:BS459"/>
    <mergeCell ref="B461:H461"/>
    <mergeCell ref="M461:N461"/>
    <mergeCell ref="O461:X461"/>
    <mergeCell ref="AB461:AC461"/>
    <mergeCell ref="AD461:AM461"/>
    <mergeCell ref="AQ461:AR461"/>
    <mergeCell ref="AS461:BB461"/>
    <mergeCell ref="BG461:BH461"/>
    <mergeCell ref="BI461:BS461"/>
    <mergeCell ref="AD463:AM463"/>
    <mergeCell ref="AQ463:AR463"/>
    <mergeCell ref="AS463:BB463"/>
    <mergeCell ref="BG463:BH463"/>
    <mergeCell ref="B463:H463"/>
    <mergeCell ref="M463:N463"/>
    <mergeCell ref="O463:X463"/>
    <mergeCell ref="AB463:AC463"/>
    <mergeCell ref="BI463:BS463"/>
    <mergeCell ref="B465:H465"/>
    <mergeCell ref="M465:N465"/>
    <mergeCell ref="O465:X465"/>
    <mergeCell ref="AB465:AC465"/>
    <mergeCell ref="AD465:AM465"/>
    <mergeCell ref="AQ465:AR465"/>
    <mergeCell ref="AS465:BB465"/>
    <mergeCell ref="BG465:BH465"/>
    <mergeCell ref="BI465:BS465"/>
    <mergeCell ref="AD467:AM467"/>
    <mergeCell ref="AQ467:AR467"/>
    <mergeCell ref="AS467:BB467"/>
    <mergeCell ref="BG467:BH467"/>
    <mergeCell ref="B467:H467"/>
    <mergeCell ref="M467:N467"/>
    <mergeCell ref="O467:X467"/>
    <mergeCell ref="AB467:AC467"/>
    <mergeCell ref="BI467:BS467"/>
    <mergeCell ref="B469:H469"/>
    <mergeCell ref="M469:N469"/>
    <mergeCell ref="O469:X469"/>
    <mergeCell ref="AB469:AC469"/>
    <mergeCell ref="AD469:AM469"/>
    <mergeCell ref="AQ469:AR469"/>
    <mergeCell ref="AS469:BB469"/>
    <mergeCell ref="BG469:BH469"/>
    <mergeCell ref="BI469:BS469"/>
    <mergeCell ref="AD471:AM471"/>
    <mergeCell ref="AQ471:AR471"/>
    <mergeCell ref="AS471:BB471"/>
    <mergeCell ref="BG471:BH471"/>
    <mergeCell ref="B471:H471"/>
    <mergeCell ref="M471:N471"/>
    <mergeCell ref="O471:X471"/>
    <mergeCell ref="AB471:AC471"/>
    <mergeCell ref="BI471:BS471"/>
    <mergeCell ref="B473:H473"/>
    <mergeCell ref="M473:N473"/>
    <mergeCell ref="O473:X473"/>
    <mergeCell ref="AB473:AC473"/>
    <mergeCell ref="AD473:AM473"/>
    <mergeCell ref="AQ473:AR473"/>
    <mergeCell ref="AS473:BB473"/>
    <mergeCell ref="BG473:BH473"/>
    <mergeCell ref="BI473:BS473"/>
    <mergeCell ref="AD475:AM475"/>
    <mergeCell ref="AQ475:AR475"/>
    <mergeCell ref="AS475:BB475"/>
    <mergeCell ref="BG475:BH475"/>
    <mergeCell ref="B475:H475"/>
    <mergeCell ref="M475:N475"/>
    <mergeCell ref="O475:X475"/>
    <mergeCell ref="AB475:AC475"/>
    <mergeCell ref="BI475:BS475"/>
    <mergeCell ref="B477:H477"/>
    <mergeCell ref="M477:N477"/>
    <mergeCell ref="O477:X477"/>
    <mergeCell ref="AB477:AC477"/>
    <mergeCell ref="AD477:AM477"/>
    <mergeCell ref="AQ477:AR477"/>
    <mergeCell ref="AS477:BB477"/>
    <mergeCell ref="BG477:BH477"/>
    <mergeCell ref="BI477:BS477"/>
    <mergeCell ref="BI479:BS479"/>
    <mergeCell ref="AD479:AM479"/>
    <mergeCell ref="AQ479:AR479"/>
    <mergeCell ref="AS479:BB479"/>
    <mergeCell ref="BG479:BH479"/>
    <mergeCell ref="B479:H479"/>
    <mergeCell ref="M479:N479"/>
    <mergeCell ref="O479:X479"/>
    <mergeCell ref="AB479:AC479"/>
  </mergeCells>
  <printOptions/>
  <pageMargins left="0.18" right="0.18" top="0" bottom="0" header="0" footer="0.5118110236220472"/>
  <pageSetup horizontalDpi="355" verticalDpi="355" orientation="landscape"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ΥΠΕΧΩΔΕ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Τεχνικό Δελτίο Επανάκρισης</dc:title>
  <dc:subject/>
  <dc:creator>Ινστιτούτο Οικονομίας Κατασκευών</dc:creator>
  <cp:keywords/>
  <dc:description/>
  <cp:lastModifiedBy> </cp:lastModifiedBy>
  <cp:lastPrinted>2013-11-25T14:31:46Z</cp:lastPrinted>
  <dcterms:created xsi:type="dcterms:W3CDTF">2001-03-06T10:35:27Z</dcterms:created>
  <dcterms:modified xsi:type="dcterms:W3CDTF">2015-06-10T16:20:12Z</dcterms:modified>
  <cp:category/>
  <cp:version/>
  <cp:contentType/>
  <cp:contentStatus/>
</cp:coreProperties>
</file>